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<sst xmlns="http://schemas.openxmlformats.org/spreadsheetml/2006/main" count="232" uniqueCount="229">
  <si>
    <t>Lp.</t>
  </si>
  <si>
    <t>Stawka
VAT
%</t>
  </si>
  <si>
    <t>Warszawa, teren nieogrodzony Wojskowej Akademii Technicznej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</si>
  <si>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</si>
  <si>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</si>
  <si>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</si>
  <si>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</si>
  <si>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</si>
  <si>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</si>
  <si>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</si>
  <si>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</si>
  <si>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</si>
  <si>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</si>
  <si>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</si>
  <si>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</si>
  <si>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</si>
  <si>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</si>
  <si>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Zegrze, gmina Serock, Ośrodek Szkoleniowy Wojskowej Akademii Technicznej</t>
  </si>
  <si>
    <t>X</t>
  </si>
  <si>
    <t>Budynek nr 5 - trafostacja, Warszawa, ul. Kartezjusza 1C</t>
  </si>
  <si>
    <t>Budynek nr 32 - garaż, Warszawa, ul. Kartezjusza 1B</t>
  </si>
  <si>
    <t>Warszawa, teren ogrodzony Wojskowej Akademii Technicznej, ul. gen. Sylwestra Kaliskiego 2</t>
  </si>
  <si>
    <t>Budynek nr 1 - wielofunkcyjny</t>
  </si>
  <si>
    <t>Budynek nr 5 - laboratorium</t>
  </si>
  <si>
    <t>Budynek nr 13 - biurowo-sztabowy</t>
  </si>
  <si>
    <t>Budynek nr 14 - szkoleniowy</t>
  </si>
  <si>
    <t>Budynek nr 15 - stanowisko badania ogumienia</t>
  </si>
  <si>
    <t>Budynek nr 17 - komora niskich temperatur</t>
  </si>
  <si>
    <t>Budynek nr 19 - szkoleniowy</t>
  </si>
  <si>
    <t>Budynek nr 20 - laboratorium</t>
  </si>
  <si>
    <t>Budynek nr 21 - warsztat mechaniczny</t>
  </si>
  <si>
    <t>Budynek nr 22 - szkoleniowy</t>
  </si>
  <si>
    <t>Budynek nr 23 - szkoleniowy</t>
  </si>
  <si>
    <t>Budynek nr 24 - szkoleniowy</t>
  </si>
  <si>
    <t>Budynek nr 25 - szkoleniowy</t>
  </si>
  <si>
    <t>Budynek nr 26 - szkoleniowy</t>
  </si>
  <si>
    <t>Budynek nr 27 - PKT-magazyn</t>
  </si>
  <si>
    <t>Budynek nr 28 - hangar</t>
  </si>
  <si>
    <t>Budynek nr 32 - magazyn</t>
  </si>
  <si>
    <t>Budynek nr 33 - magazyn</t>
  </si>
  <si>
    <t>Budynek nr 34 - szkoleniowy</t>
  </si>
  <si>
    <t>Budynek nr 35 - hydrofornia</t>
  </si>
  <si>
    <t>Budynek nr 38 - magazyn</t>
  </si>
  <si>
    <t>Budynek nr 39 - węzeł c. o., magazyn</t>
  </si>
  <si>
    <t>Budynek nr 40 - trafostacja</t>
  </si>
  <si>
    <t>Budynek nr 44 - trafostacja</t>
  </si>
  <si>
    <t>Budynek nr 45 - biurowo-sztabowy</t>
  </si>
  <si>
    <t>Budynek nr 46 - szkoleniowy</t>
  </si>
  <si>
    <t>Budynek nr 47 - laboratorium</t>
  </si>
  <si>
    <t>Budynek nr 49 - szkoleniowo-laboratoryjny</t>
  </si>
  <si>
    <t>Budynek nr 50 - warsztat</t>
  </si>
  <si>
    <t>Budynek nr 52 - garażowy</t>
  </si>
  <si>
    <t>Budynek nr 53 - szkoleniowy</t>
  </si>
  <si>
    <t>Budynek nr 54 - szkoleniowy</t>
  </si>
  <si>
    <t>Budynek nr 55 - warsztatowy</t>
  </si>
  <si>
    <t>Budynek nr 56 - magazyn</t>
  </si>
  <si>
    <t>Budynek nr 61 - szkoleniowy</t>
  </si>
  <si>
    <t>Budynek nr 63 - szkoleniowy</t>
  </si>
  <si>
    <t>Budynek nr 64 - wartownia</t>
  </si>
  <si>
    <t>Budynek nr 66 - laboratorium</t>
  </si>
  <si>
    <t>Budynek nr 67 - warsztatowy</t>
  </si>
  <si>
    <t>Budynek nr 68 - szkoleniowy</t>
  </si>
  <si>
    <t>Budynek nr 69 - szkoleniowy</t>
  </si>
  <si>
    <t>Budynek nr 70 - szkoleniowy</t>
  </si>
  <si>
    <t>Budynek nr 71 - laboratorium</t>
  </si>
  <si>
    <t>Budynek nr 72 - szkoleniowy</t>
  </si>
  <si>
    <t>Budynek nr 73 - trafostacja</t>
  </si>
  <si>
    <t>Budynek nr 75 - dydaktyczno-laboratoryjny</t>
  </si>
  <si>
    <t>Budynek nr 80 - szkoleniowy</t>
  </si>
  <si>
    <t>Budynek nr 62 - biurowy</t>
  </si>
  <si>
    <t>Budynek nr 98 - warsztatowy</t>
  </si>
  <si>
    <t>Budynek nr 99 - wiata</t>
  </si>
  <si>
    <t>Budynek nr 100 - biurowo-sztabowy</t>
  </si>
  <si>
    <t>Budynek nr 110 - trafostacja</t>
  </si>
  <si>
    <t>Budynek nr 114 - punkt obsługi pojazdów</t>
  </si>
  <si>
    <t>Budynek nr 133 - trafostacja</t>
  </si>
  <si>
    <t>Budynek nr 135 - szkoleniowy</t>
  </si>
  <si>
    <t>Budynek nr 136 - szkoleniowy</t>
  </si>
  <si>
    <t>Budynek nr 152 - trafostacja</t>
  </si>
  <si>
    <t>Budynek nr 154 - magazyn</t>
  </si>
  <si>
    <t>Budynek nr 155 - magazyn</t>
  </si>
  <si>
    <t>Budynek nr 158 - biurowo-sztabowy</t>
  </si>
  <si>
    <t>Budynek nr 6 - wiata-magazyn</t>
  </si>
  <si>
    <t>Budynek nr 41 - dydaktyczny</t>
  </si>
  <si>
    <t>Budynek nr 57 - biurowo-sztabowy</t>
  </si>
  <si>
    <t>Budynek nr 65 - szkoleniowy</t>
  </si>
  <si>
    <t>Budynek nr 87 - magazyn</t>
  </si>
  <si>
    <t>Budynek nr 125 - magazyn</t>
  </si>
  <si>
    <t>Budynek nr 126 - magazyn</t>
  </si>
  <si>
    <t>Budynek nr 127 - magazyn, Warszawa, ul. Hery 25</t>
  </si>
  <si>
    <t>Budynek nr 131 - warsztat</t>
  </si>
  <si>
    <t>Budynek nr 132 - wiata</t>
  </si>
  <si>
    <t>Budynek nr 137 - laboratorium</t>
  </si>
  <si>
    <t>Budynek nr 1 - tarczownia, Warszawa, ul. Kocjana 70A</t>
  </si>
  <si>
    <t>Budynek nr 2 - stanowisko dowodzenia, Warszawa, od str. ul. Kocjana</t>
  </si>
  <si>
    <t>Budynek nr 25 - hotel-internat, Warszawa, ul. Kocjana 70</t>
  </si>
  <si>
    <t>Budynek nr 36 - magazyn sprzętu, Warszawa, ul. Radiowa</t>
  </si>
  <si>
    <t>Budynek nr 37 - wiata magazynowa, Warszawa, ul. Radiowa</t>
  </si>
  <si>
    <t>Budynek nr 49 - hangar, Warszawa, ul. Radiowa</t>
  </si>
  <si>
    <t>Budynek nr 105 - szkoleniowy, Zegrze, ul. Groszkowskiego 2</t>
  </si>
  <si>
    <t>Budynek nr 106 - szkoleniowy, Zegrze, ul. Groszkowskiego 2</t>
  </si>
  <si>
    <t>Budynek nr 107 - szkoleniowy, Zegrze, ul. Groszkowskiego 2</t>
  </si>
  <si>
    <t>Budynek nr 108 - szkoleniowy, Zegrze, ul. Groszkowskiego 2</t>
  </si>
  <si>
    <t>Budynek nr 109 - szkoleniowy, Zegrze, ul. Groszkowskiego 2</t>
  </si>
  <si>
    <t>Budynek nr 110 - szkoleniowy, Zegrze, ul. Groszkowskiego 2</t>
  </si>
  <si>
    <t>Budynek nr 111 - magazyn, Zegrze, ul. Groszkowskiego 2</t>
  </si>
  <si>
    <t>Budynek nr 258 - wiata, Zegrze, ul. Groszkowskiego 2</t>
  </si>
  <si>
    <t>Opis przedmiotu zamówienia określony zgodnie z art.. 29 i 30 ustawy Prawo zamówień publicznych</t>
  </si>
  <si>
    <t>—</t>
  </si>
  <si>
    <r>
      <rPr>
        <b/>
        <sz val="10"/>
        <rFont val="Calibri"/>
        <family val="2"/>
      </rPr>
      <t xml:space="preserve">— </t>
    </r>
    <r>
      <rPr>
        <b/>
        <sz val="10"/>
        <rFont val="Arial CE"/>
        <family val="2"/>
      </rPr>
      <t>zł</t>
    </r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</si>
  <si>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</si>
  <si>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</si>
  <si>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</si>
  <si>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</si>
  <si>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</si>
  <si>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</si>
  <si>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</si>
  <si>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</si>
  <si>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</si>
  <si>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</si>
  <si>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</si>
  <si>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</si>
  <si>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</si>
  <si>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</si>
  <si>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Warszawa, teren  Wojskowej Akademii Technicznej przy ul. Radiowej</t>
  </si>
  <si>
    <t>Budynek nr 1 - koszarowy, Warszawa, ul. Gen. Witolda Urbanowicza 17</t>
  </si>
  <si>
    <t>Budynek nr 2 - koszarowy,Warszawa, ul. Gen. Witolda Urbanowicza 21</t>
  </si>
  <si>
    <t>Budynek nr 4 - koszarowy,Warszawa, ul. Gen. Witolda Urbanowicza 27</t>
  </si>
  <si>
    <t>Budynek nr 3 - koszarowy, Warszawa, ul. Gen. Witolda Urbanowicza 9</t>
  </si>
  <si>
    <t>Budynek nr 8 koszarowy, Warszawa, ul. Gen. Witolda Urbanowicza 13</t>
  </si>
  <si>
    <t>Budynek nr 11 - przedszkole,Warszawa, ul. Gen. Witolda Urbanowicza 29B</t>
  </si>
  <si>
    <t>Budynek nr 21 - trafostacja, Warszawa, ul. Gen. Witolda Urbanowicza 15B</t>
  </si>
  <si>
    <t>Budynek nr 30 - przedszkole, Warszawa, ul. Gen. Witolda Urbanowicza 29A</t>
  </si>
  <si>
    <t>Budynek nr 81 - garaż, Warszawa, ul. Gen. Witolda Urbanowicza 31F</t>
  </si>
  <si>
    <t>Budynek nr 83 - garaż, Warszawa, ul. Gen. Witolda Urbanowicza 31B</t>
  </si>
  <si>
    <t>Budynek nr 85 - garaż, Warszawa, ul. Gen. Witolda Urbanowicza 31C</t>
  </si>
  <si>
    <t>Budynek nr 87 - garaż, Warszawa, ul. Gen. Witolda Urbanowicza 31E</t>
  </si>
  <si>
    <t>Budynek nr 120 - koszarowy, Warszawa, ul. Gen. Witolda Urbanowicza 11</t>
  </si>
  <si>
    <t>Budynek nr 156 - garaż, Warszawa, ul. Gen. Witolda Urbanowicza 31A</t>
  </si>
  <si>
    <t>Budynek nr 82 - garaż,Warszawa, ul. Gen. Witolda Urbanowicza 31D</t>
  </si>
  <si>
    <t>Budynek nr 84 - garaż, Warszawa, ul. Gen. Witolda Urbanowicza 31C</t>
  </si>
  <si>
    <t>Budynek nr 86 - bar,Warszawa, ul. Gen. Witolda Urbanowicza 17A</t>
  </si>
  <si>
    <t>Budynek nr 144 - szkoleniowy, Warszawa, ul. Gen. Witolda Urbanowicza 23A</t>
  </si>
  <si>
    <t>Budynek nr 12- przedszkole, Warszawa, ul. Gen. Witolda Urbanowicza 23B</t>
  </si>
  <si>
    <t>Budynek nr 10 -biblioteka, Warszawa, ul. Gen. Witolda Urbanowicza 19</t>
  </si>
  <si>
    <t>Budynek nr 36 - szkoleniowy/dydaktyka</t>
  </si>
  <si>
    <t>Budynek nr 43 - magazyn</t>
  </si>
  <si>
    <t>Budynek nr 48 - magazyn</t>
  </si>
  <si>
    <t>Budynek nr 58 - biurowo-sztabowy</t>
  </si>
  <si>
    <t>Budynek nr 60 - warsztat</t>
  </si>
  <si>
    <t>Budynek nr 88 - laboratorium</t>
  </si>
  <si>
    <t>Budynek nr 147 - szkoleniowy</t>
  </si>
  <si>
    <t>Budynek nr 11 - punkt czyszczenia broni, ul. Kocjana</t>
  </si>
  <si>
    <t>Budynek nr 13 - punkt czyszczenia broniruina do ćwiczeń, ul. Kocjana</t>
  </si>
  <si>
    <t>Budynek nr 15 - punkt czyszczenia broniruina do ćwiczeń, ul. Kocjana</t>
  </si>
  <si>
    <t>Budynek nr 24 -  labolatorium/gospodarczy, ul. Galileusza</t>
  </si>
  <si>
    <t xml:space="preserve">Budynek nr 26 - schron, Warszawa, ul. Kocjana </t>
  </si>
  <si>
    <t xml:space="preserve">Budynek nr 27 - schron, Warszawa, ul. Kocjana </t>
  </si>
  <si>
    <t xml:space="preserve">Budynek nr 28 - schron, Warszawa, ul. Kocjana </t>
  </si>
  <si>
    <t>Budynek nr 35 - strzelnica, Warszawa ul. Galileusza</t>
  </si>
  <si>
    <t>Budynek nr 36 - strzelnica, Warszawa ul. Galileusza</t>
  </si>
  <si>
    <t>Budynek nr 37 - magazyn, Warszawa ul. Galileusza</t>
  </si>
  <si>
    <t>Budynek nr 38 - strzelnica, Warszawa, ul. Kocjana 70B</t>
  </si>
  <si>
    <t>Budynek nr 10 - magazyn wielofunkcyjny</t>
  </si>
  <si>
    <t>Budynek nr  81 - laboratorium</t>
  </si>
  <si>
    <t xml:space="preserve">Strzelnica szkolna typu A , ul. Kocjana </t>
  </si>
  <si>
    <t>Strzelnica szkolna typu B, ul. Kocjana</t>
  </si>
  <si>
    <t>Strzelnica pistoletowa,  ul. Kocjana</t>
  </si>
  <si>
    <t>Strzelnica skeat i trap,  ul. Kocjana</t>
  </si>
  <si>
    <t>Pas ćwiczeń taktycznych,  ul. Galileusza</t>
  </si>
  <si>
    <t>Ośrodek sprawności fizycznej, ul Galileusza</t>
  </si>
  <si>
    <t>Budynek nr 6 - Klub WAT, Warszawa, ul. Gen. Witolda Urbanowicza 25A</t>
  </si>
  <si>
    <t>Budynek nr 13 - przedszkoley,Warszawa, ul. Gen. Witolda Urbanowicza 31</t>
  </si>
  <si>
    <t>Budynek nr 20 - trafostacja, Warszawa, ul. Gen. Witolda Urbanowicza 11A</t>
  </si>
  <si>
    <t>Budynek nr 14 - punkt czyszczenia broni - ruina do ćwiczeń</t>
  </si>
  <si>
    <t>Warszawa, plac ćwiczeń  - Strzelnica Nr 1 ul. Kocjana</t>
  </si>
  <si>
    <t>Warszawa, plac ćwiczeń  - Strzelnica Nr 2 ul. Galileusza</t>
  </si>
  <si>
    <t>Budynek nr 3 - stanowisko do strzałów, Warszawa, od str. ul. Kocjana</t>
  </si>
  <si>
    <t>Budynek nr 4 - schron, Warszawa, od str. ul. Kocjana</t>
  </si>
  <si>
    <t>Budynek nr 5 - schron, Warszawa, od str. ul. Kocjana</t>
  </si>
  <si>
    <t>Budynek nr 6 - schron, Warszawa, od str. ul. Kocjana</t>
  </si>
  <si>
    <t>Budynek nr 7 - schron, Warszawa, od str. ul. Kocjana</t>
  </si>
  <si>
    <t>Budynek nr 9 - spunkt amunicji, Warszawa, od str. ul. Kocjana</t>
  </si>
  <si>
    <t>Budynek nr 8 - pschron, Warszawa, od str. ul. Kocjana</t>
  </si>
  <si>
    <t>Budynek nr 10 - stanowisko do strzałów Warszawa, od str. ul. Kocjana</t>
  </si>
  <si>
    <t>Budynek nr 17 - magazyn, ul. Kocjana</t>
  </si>
  <si>
    <t>Budynek nr 18 - stanowisko dowodzenia, ul. Kocjana</t>
  </si>
  <si>
    <t>Budynek nr 20 - punkt nauczania ul. Kocjana</t>
  </si>
  <si>
    <t>Budynek nr 21 -punkt nauczania, ul. Kocjana</t>
  </si>
  <si>
    <t>Budynek nr 22 -punkt nauczania, ul. Kocjana</t>
  </si>
  <si>
    <t>Budynek nr 23 -punkt nauczania, ul. Kocjana</t>
  </si>
  <si>
    <t xml:space="preserve">Budynek nr 29 - wyrzutnia rzutków niska, Warszawa, ul. Kocjana </t>
  </si>
  <si>
    <t xml:space="preserve">Budynek nr 30 - wyrzutnia rzutków niska, Warszawa, ul. Kocjana </t>
  </si>
  <si>
    <t xml:space="preserve">Budynek nr 31 - wyrzutnia rzutków niska, Warszawa, ul. Kocjana </t>
  </si>
  <si>
    <t xml:space="preserve">Budynek nr 32 - wyrzutnia rzutków wysoka, Warszawa, ul. Kocjana </t>
  </si>
  <si>
    <t xml:space="preserve">Budynek nr 33 - wyrzutnia rzutków wysoka, Warszawa, ul. Kocjana </t>
  </si>
  <si>
    <t xml:space="preserve">Budynek nr 34 - wyrzutnia rzutków wysoka, Warszawa, ul. Kocjana </t>
  </si>
  <si>
    <t>Budynek b.n., kontener -magazyn, Warszawa, ul. Kocjana</t>
  </si>
  <si>
    <t>Budynek b.n., punkt amunicji, Warszawa, ul. Kocjana</t>
  </si>
  <si>
    <t>Budynek b.n., portiernia -stanowisko dowodzenia, Warszawa, ul. Kocjana</t>
  </si>
  <si>
    <t>Budynek b.n., kontener wiata punkt nauczania, Warszawa, ul. Kocjana</t>
  </si>
  <si>
    <t>Budynek b.n., kontener wiata , Warszawa, ul. Kocjana</t>
  </si>
  <si>
    <t>Budynek b.n., stróżówka (przedwjazdem na teren strzelnicy) , Warszawa, ul. Kocjana</t>
  </si>
  <si>
    <t>Budynek nr 19 - stróżówka, ul. Galileusza</t>
  </si>
  <si>
    <t>Budynek nr 41 -strzelnica, Warszawa ul. Galileusza</t>
  </si>
  <si>
    <t>Budynek nr 43 -strzelnica, Warszawa ul. Galileusza</t>
  </si>
  <si>
    <t>Strzelnicasportowa pistoletowa,  ul. Galileusza</t>
  </si>
  <si>
    <t>Kruszewo, gmina Gaworowo</t>
  </si>
  <si>
    <t>Budynek nr 1 socjalny, Kruszewo</t>
  </si>
  <si>
    <t>Budynek nr 2, camping, Kruszewo</t>
  </si>
  <si>
    <t>Budynek nr 3, camping, Kruszewo</t>
  </si>
  <si>
    <t>Budynek nr 4, camping, Kruszewo</t>
  </si>
  <si>
    <t>29.</t>
  </si>
  <si>
    <t>Nowy budynek - trafostacja kontenerowa przy bud. nr 50</t>
  </si>
  <si>
    <t>SUMA POWIERZCHNI, KUBATURY BUDYNKÓW</t>
  </si>
  <si>
    <t>Suma (poz. 1 - 129)</t>
  </si>
  <si>
    <t>Budynek nr 15 -Stołówka Wojskowa Nr 3, Warszawa, ul. Gen. Witolda Urbanowicza 15A</t>
  </si>
  <si>
    <t>Budynek nr 22 -Stołówka Wojskowa Nr 1, Warszawa, ul. Gen. Witolda Urbanowicza 25B</t>
  </si>
  <si>
    <t>Budynek nr 19 - Ośrodek Sportu, Warszawa, ul. Kartezjusza 1</t>
  </si>
  <si>
    <t>Budynek nr 9 - pawilon handlowy , Warszawa, ul. Gen. Witolda Urbanowicza 15</t>
  </si>
  <si>
    <t>Budynek b. n. - trenażer strzelecki'Śnieżnik", ul. Kocjana</t>
  </si>
  <si>
    <r>
      <rPr>
        <b/>
        <sz val="10"/>
        <rFont val="Arial CE"/>
        <family val="0"/>
      </rPr>
      <t xml:space="preserve">Informacja   </t>
    </r>
    <r>
      <rPr>
        <sz val="10"/>
        <rFont val="Arial CE"/>
        <family val="0"/>
      </rPr>
      <t xml:space="preserve">              Ilość [m2]</t>
    </r>
  </si>
  <si>
    <r>
      <rPr>
        <b/>
        <sz val="10"/>
        <rFont val="Arial CE"/>
        <family val="0"/>
      </rPr>
      <t xml:space="preserve">Informacja   </t>
    </r>
    <r>
      <rPr>
        <sz val="10"/>
        <rFont val="Arial CE"/>
        <family val="0"/>
      </rPr>
      <t xml:space="preserve">               Ilość [m3]</t>
    </r>
  </si>
  <si>
    <t>Wartość netto
za obiekt
zł</t>
  </si>
  <si>
    <t>Wartość VAT
(kol.6 x kol. 7)
zł</t>
  </si>
  <si>
    <t>Wartość brutto
(kol. 6 + kol. 8)
zł</t>
  </si>
  <si>
    <r>
      <rPr>
        <b/>
        <sz val="10"/>
        <rFont val="Arial CE"/>
        <family val="0"/>
      </rPr>
      <t>Ilość</t>
    </r>
    <r>
      <rPr>
        <sz val="10"/>
        <rFont val="Arial CE"/>
        <family val="0"/>
      </rPr>
      <t xml:space="preserve"> [szt]</t>
    </r>
  </si>
  <si>
    <t>SUMA plac ćwiczeń  - Strzelnica Nr 2 ul. Galileusza</t>
  </si>
  <si>
    <t>SUMA plac ćwiczeń  - Strzelnica Nr 1 ul. Kocjana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</si>
</sst>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;[Red]#,##0.0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 CE"/>
      <family val="0"/>
    </font>
    <font>
      <b/>
      <sz val="10"/>
      <name val="Calibri"/>
      <family val="2"/>
    </font>
    <font>
      <b/>
      <sz val="8"/>
      <name val="Arial CE"/>
      <family val="0"/>
    </font>
    <font>
      <b/>
      <sz val="14"/>
      <name val="Arial CE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2"/>
      <color indexed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7" fillId="10" borderId="10" xfId="0" applyFont="1" applyFill="1" applyBorder="1" applyAlignment="1">
      <alignment horizontal="center" vertical="center" wrapText="1"/>
    </xf>
    <xf numFmtId="3" fontId="7" fillId="10" borderId="10" xfId="0" applyNumberFormat="1" applyFont="1" applyFill="1" applyBorder="1" applyAlignment="1">
      <alignment horizontal="center" vertical="center"/>
    </xf>
    <xf numFmtId="164" fontId="7" fillId="10" borderId="10" xfId="0" applyNumberFormat="1" applyFont="1" applyFill="1" applyBorder="1" applyAlignment="1">
      <alignment horizontal="center" vertical="center"/>
    </xf>
    <xf numFmtId="0" fontId="7" fillId="10" borderId="10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3" fontId="7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/>
    </xf>
    <xf numFmtId="164" fontId="48" fillId="0" borderId="17" xfId="0" applyNumberFormat="1" applyFont="1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164" fontId="13" fillId="0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5" fillId="10" borderId="10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65" fontId="48" fillId="0" borderId="17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22" xfId="0" applyNumberFormat="1" applyFill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right" vertical="center"/>
    </xf>
    <xf numFmtId="0" fontId="5" fillId="10" borderId="2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11" xfId="0" applyFill="1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0" fillId="10" borderId="11" xfId="0" applyFill="1" applyBorder="1" applyAlignment="1">
      <alignment horizontal="center" wrapText="1"/>
    </xf>
    <xf numFmtId="0" fontId="0" fillId="10" borderId="15" xfId="0" applyFill="1" applyBorder="1" applyAlignment="1">
      <alignment horizontal="center" wrapText="1"/>
    </xf>
    <xf numFmtId="0" fontId="0" fillId="10" borderId="10" xfId="0" applyFill="1" applyBorder="1" applyAlignment="1">
      <alignment vertical="center" wrapText="1"/>
    </xf>
    <xf numFmtId="0" fontId="5" fillId="10" borderId="10" xfId="0" applyFont="1" applyFill="1" applyBorder="1" applyAlignment="1">
      <alignment horizontal="left" vertical="center" wrapText="1"/>
    </xf>
    <xf numFmtId="0" fontId="5" fillId="10" borderId="25" xfId="0" applyFont="1" applyFill="1" applyBorder="1" applyAlignment="1">
      <alignment horizontal="left" vertical="center"/>
    </xf>
    <xf numFmtId="0" fontId="5" fillId="10" borderId="12" xfId="0" applyFont="1" applyFill="1" applyBorder="1" applyAlignment="1">
      <alignment horizontal="left" vertical="center"/>
    </xf>
    <xf numFmtId="0" fontId="5" fillId="10" borderId="26" xfId="0" applyFont="1" applyFill="1" applyBorder="1" applyAlignment="1">
      <alignment horizontal="left" vertical="center"/>
    </xf>
    <xf numFmtId="0" fontId="0" fillId="10" borderId="12" xfId="0" applyFill="1" applyBorder="1" applyAlignment="1">
      <alignment horizontal="center" vertical="center" wrapText="1"/>
    </xf>
    <xf numFmtId="0" fontId="0" fillId="10" borderId="26" xfId="0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left" vertical="center"/>
    </xf>
    <xf numFmtId="0" fontId="5" fillId="10" borderId="15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0" fontId="5" fillId="10" borderId="27" xfId="0" applyFont="1" applyFill="1" applyBorder="1" applyAlignment="1">
      <alignment horizontal="left" vertical="center" wrapText="1"/>
    </xf>
    <xf numFmtId="0" fontId="0" fillId="10" borderId="11" xfId="0" applyFill="1" applyBorder="1" applyAlignment="1">
      <alignment horizontal="left" vertical="center" wrapText="1"/>
    </xf>
    <xf numFmtId="0" fontId="0" fillId="10" borderId="15" xfId="0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view="pageLayout" workbookViewId="0" topLeftCell="A1">
      <selection activeCell="F5" sqref="F5"/>
    </sheetView>
  </sheetViews>
  <sheetFormatPr defaultColWidth="9.00390625" defaultRowHeight="12.75"/>
  <cols>
    <col min="1" max="1" width="4.25390625" style="0" customWidth="1"/>
    <col min="2" max="2" width="40.00390625" style="0" customWidth="1"/>
    <col min="3" max="3" width="10.75390625" style="0" customWidth="1"/>
    <col min="4" max="4" width="15.75390625" style="0" customWidth="1"/>
    <col min="5" max="5" width="12.75390625" style="15" customWidth="1"/>
    <col min="6" max="6" width="15.75390625" style="0" customWidth="1"/>
    <col min="8" max="8" width="12.75390625" style="0" customWidth="1"/>
    <col min="9" max="9" width="14.125" style="0" customWidth="1"/>
  </cols>
  <sheetData>
    <row r="1" spans="1:9" ht="38.25">
      <c r="A1" s="1" t="s">
        <v>0</v>
      </c>
      <c r="B1" s="2" t="s">
        <v>107</v>
      </c>
      <c r="C1" s="49" t="s">
        <v>226</v>
      </c>
      <c r="D1" s="35" t="s">
        <v>221</v>
      </c>
      <c r="E1" s="35" t="s">
        <v>222</v>
      </c>
      <c r="F1" s="36" t="s">
        <v>223</v>
      </c>
      <c r="G1" s="3" t="s">
        <v>1</v>
      </c>
      <c r="H1" s="3" t="s">
        <v>224</v>
      </c>
      <c r="I1" s="3" t="s">
        <v>225</v>
      </c>
    </row>
    <row r="2" spans="1:9" ht="12.75" customHeight="1">
      <c r="A2" s="4">
        <v>1</v>
      </c>
      <c r="B2" s="5">
        <v>2</v>
      </c>
      <c r="C2" s="5">
        <v>3</v>
      </c>
      <c r="D2" s="4">
        <v>4</v>
      </c>
      <c r="E2" s="6">
        <v>5</v>
      </c>
      <c r="F2" s="4">
        <v>6</v>
      </c>
      <c r="G2" s="5">
        <v>7</v>
      </c>
      <c r="H2" s="4">
        <v>8</v>
      </c>
      <c r="I2" s="5">
        <v>9</v>
      </c>
    </row>
    <row r="3" spans="1:9" ht="21.75" customHeight="1">
      <c r="A3" s="98" t="s">
        <v>2</v>
      </c>
      <c r="B3" s="99"/>
      <c r="C3" s="99"/>
      <c r="D3" s="99"/>
      <c r="E3" s="100"/>
      <c r="F3" s="89"/>
      <c r="G3" s="89"/>
      <c r="H3" s="89"/>
      <c r="I3" s="90"/>
    </row>
    <row r="4" spans="1:11" ht="21.75" customHeight="1">
      <c r="A4" s="7" t="s">
        <v>3</v>
      </c>
      <c r="B4" s="8" t="s">
        <v>125</v>
      </c>
      <c r="C4" s="50">
        <v>1</v>
      </c>
      <c r="D4" s="24">
        <v>7321</v>
      </c>
      <c r="E4" s="32">
        <v>30960</v>
      </c>
      <c r="F4" s="10">
        <v>0</v>
      </c>
      <c r="G4" s="11">
        <v>23</v>
      </c>
      <c r="H4" s="10">
        <f>PRODUCT(F4,0.23)</f>
        <v>0</v>
      </c>
      <c r="I4" s="10">
        <f>SUM(F4,H4)</f>
        <v>0</v>
      </c>
      <c r="K4" s="14"/>
    </row>
    <row r="5" spans="1:9" ht="21.75" customHeight="1">
      <c r="A5" s="7" t="s">
        <v>4</v>
      </c>
      <c r="B5" s="8" t="s">
        <v>126</v>
      </c>
      <c r="C5" s="50">
        <v>1</v>
      </c>
      <c r="D5" s="24">
        <v>8440</v>
      </c>
      <c r="E5" s="32">
        <v>31931</v>
      </c>
      <c r="F5" s="10">
        <v>0</v>
      </c>
      <c r="G5" s="11">
        <v>23</v>
      </c>
      <c r="H5" s="10">
        <f aca="true" t="shared" si="0" ref="H5:H32">PRODUCT(F5,0.23)</f>
        <v>0</v>
      </c>
      <c r="I5" s="10">
        <f aca="true" t="shared" si="1" ref="I5:I32">SUM(F5,H5)</f>
        <v>0</v>
      </c>
    </row>
    <row r="6" spans="1:9" ht="21.75" customHeight="1">
      <c r="A6" s="7" t="s">
        <v>5</v>
      </c>
      <c r="B6" s="8" t="s">
        <v>128</v>
      </c>
      <c r="C6" s="50">
        <v>1</v>
      </c>
      <c r="D6" s="24">
        <v>9287</v>
      </c>
      <c r="E6" s="32">
        <v>36984</v>
      </c>
      <c r="F6" s="10">
        <v>0</v>
      </c>
      <c r="G6" s="11">
        <v>23</v>
      </c>
      <c r="H6" s="10">
        <f t="shared" si="0"/>
        <v>0</v>
      </c>
      <c r="I6" s="10">
        <f t="shared" si="1"/>
        <v>0</v>
      </c>
    </row>
    <row r="7" spans="1:9" ht="21.75" customHeight="1">
      <c r="A7" s="7" t="s">
        <v>6</v>
      </c>
      <c r="B7" s="8" t="s">
        <v>127</v>
      </c>
      <c r="C7" s="50">
        <v>1</v>
      </c>
      <c r="D7" s="24">
        <v>10374</v>
      </c>
      <c r="E7" s="32">
        <v>32505</v>
      </c>
      <c r="F7" s="10">
        <v>0</v>
      </c>
      <c r="G7" s="11">
        <v>23</v>
      </c>
      <c r="H7" s="10">
        <f t="shared" si="0"/>
        <v>0</v>
      </c>
      <c r="I7" s="10">
        <f t="shared" si="1"/>
        <v>0</v>
      </c>
    </row>
    <row r="8" spans="1:9" ht="21.75" customHeight="1">
      <c r="A8" s="7" t="s">
        <v>7</v>
      </c>
      <c r="B8" s="8" t="s">
        <v>19</v>
      </c>
      <c r="C8" s="50">
        <v>1</v>
      </c>
      <c r="D8" s="9">
        <v>27</v>
      </c>
      <c r="E8" s="32">
        <v>135</v>
      </c>
      <c r="F8" s="10">
        <v>0</v>
      </c>
      <c r="G8" s="11">
        <v>23</v>
      </c>
      <c r="H8" s="10">
        <f t="shared" si="0"/>
        <v>0</v>
      </c>
      <c r="I8" s="10">
        <f t="shared" si="1"/>
        <v>0</v>
      </c>
    </row>
    <row r="9" spans="1:9" ht="21.75" customHeight="1">
      <c r="A9" s="7" t="s">
        <v>8</v>
      </c>
      <c r="B9" s="8" t="s">
        <v>171</v>
      </c>
      <c r="C9" s="50">
        <v>1</v>
      </c>
      <c r="D9" s="24">
        <v>7711</v>
      </c>
      <c r="E9" s="32">
        <v>35539</v>
      </c>
      <c r="F9" s="10">
        <v>0</v>
      </c>
      <c r="G9" s="11">
        <v>23</v>
      </c>
      <c r="H9" s="10">
        <f t="shared" si="0"/>
        <v>0</v>
      </c>
      <c r="I9" s="10">
        <f t="shared" si="1"/>
        <v>0</v>
      </c>
    </row>
    <row r="10" spans="1:9" ht="21.75" customHeight="1">
      <c r="A10" s="7" t="s">
        <v>9</v>
      </c>
      <c r="B10" s="8" t="s">
        <v>129</v>
      </c>
      <c r="C10" s="50">
        <v>1</v>
      </c>
      <c r="D10" s="24">
        <v>7287</v>
      </c>
      <c r="E10" s="32">
        <v>30960</v>
      </c>
      <c r="F10" s="10">
        <v>0</v>
      </c>
      <c r="G10" s="11">
        <v>23</v>
      </c>
      <c r="H10" s="10">
        <f t="shared" si="0"/>
        <v>0</v>
      </c>
      <c r="I10" s="10">
        <f t="shared" si="1"/>
        <v>0</v>
      </c>
    </row>
    <row r="11" spans="1:9" ht="21.75" customHeight="1">
      <c r="A11" s="7" t="s">
        <v>10</v>
      </c>
      <c r="B11" s="8" t="s">
        <v>219</v>
      </c>
      <c r="C11" s="50">
        <v>1</v>
      </c>
      <c r="D11" s="24">
        <v>2530</v>
      </c>
      <c r="E11" s="32">
        <v>15583</v>
      </c>
      <c r="F11" s="10">
        <v>0</v>
      </c>
      <c r="G11" s="11">
        <v>23</v>
      </c>
      <c r="H11" s="10">
        <f t="shared" si="0"/>
        <v>0</v>
      </c>
      <c r="I11" s="10">
        <f t="shared" si="1"/>
        <v>0</v>
      </c>
    </row>
    <row r="12" spans="1:9" ht="21.75" customHeight="1">
      <c r="A12" s="7" t="s">
        <v>11</v>
      </c>
      <c r="B12" s="8" t="s">
        <v>144</v>
      </c>
      <c r="C12" s="50">
        <v>1</v>
      </c>
      <c r="D12" s="24">
        <v>6779</v>
      </c>
      <c r="E12" s="32">
        <v>28131</v>
      </c>
      <c r="F12" s="10">
        <v>0</v>
      </c>
      <c r="G12" s="11">
        <v>23</v>
      </c>
      <c r="H12" s="10">
        <f t="shared" si="0"/>
        <v>0</v>
      </c>
      <c r="I12" s="10">
        <f t="shared" si="1"/>
        <v>0</v>
      </c>
    </row>
    <row r="13" spans="1:9" ht="21.75" customHeight="1">
      <c r="A13" s="7" t="s">
        <v>12</v>
      </c>
      <c r="B13" s="8" t="s">
        <v>130</v>
      </c>
      <c r="C13" s="50">
        <v>1</v>
      </c>
      <c r="D13" s="9">
        <v>647</v>
      </c>
      <c r="E13" s="32">
        <v>3390</v>
      </c>
      <c r="F13" s="10">
        <v>0</v>
      </c>
      <c r="G13" s="11">
        <v>23</v>
      </c>
      <c r="H13" s="10">
        <f t="shared" si="0"/>
        <v>0</v>
      </c>
      <c r="I13" s="10">
        <f t="shared" si="1"/>
        <v>0</v>
      </c>
    </row>
    <row r="14" spans="1:9" ht="21.75" customHeight="1">
      <c r="A14" s="7" t="s">
        <v>13</v>
      </c>
      <c r="B14" s="8" t="s">
        <v>143</v>
      </c>
      <c r="C14" s="50">
        <v>1</v>
      </c>
      <c r="D14" s="9">
        <v>953</v>
      </c>
      <c r="E14" s="32">
        <v>3770</v>
      </c>
      <c r="F14" s="10">
        <v>0</v>
      </c>
      <c r="G14" s="11">
        <v>23</v>
      </c>
      <c r="H14" s="10">
        <f t="shared" si="0"/>
        <v>0</v>
      </c>
      <c r="I14" s="10">
        <f t="shared" si="1"/>
        <v>0</v>
      </c>
    </row>
    <row r="15" spans="1:9" ht="21.75" customHeight="1">
      <c r="A15" s="7" t="s">
        <v>14</v>
      </c>
      <c r="B15" s="8" t="s">
        <v>172</v>
      </c>
      <c r="C15" s="50">
        <v>1</v>
      </c>
      <c r="D15" s="24">
        <v>1648</v>
      </c>
      <c r="E15" s="32">
        <v>7728</v>
      </c>
      <c r="F15" s="10">
        <v>0</v>
      </c>
      <c r="G15" s="11">
        <v>23</v>
      </c>
      <c r="H15" s="10">
        <f t="shared" si="0"/>
        <v>0</v>
      </c>
      <c r="I15" s="10">
        <f t="shared" si="1"/>
        <v>0</v>
      </c>
    </row>
    <row r="16" spans="1:9" ht="21.75" customHeight="1">
      <c r="A16" s="7" t="s">
        <v>15</v>
      </c>
      <c r="B16" s="8" t="s">
        <v>216</v>
      </c>
      <c r="C16" s="50">
        <v>1</v>
      </c>
      <c r="D16" s="24">
        <v>2497</v>
      </c>
      <c r="E16" s="32">
        <v>13424</v>
      </c>
      <c r="F16" s="10">
        <v>0</v>
      </c>
      <c r="G16" s="11">
        <v>23</v>
      </c>
      <c r="H16" s="10">
        <f t="shared" si="0"/>
        <v>0</v>
      </c>
      <c r="I16" s="10">
        <f t="shared" si="1"/>
        <v>0</v>
      </c>
    </row>
    <row r="17" spans="1:9" ht="21.75" customHeight="1">
      <c r="A17" s="7" t="s">
        <v>16</v>
      </c>
      <c r="B17" s="8" t="s">
        <v>218</v>
      </c>
      <c r="C17" s="50">
        <v>1</v>
      </c>
      <c r="D17" s="24">
        <v>6765</v>
      </c>
      <c r="E17" s="32">
        <v>45924</v>
      </c>
      <c r="F17" s="10">
        <v>0</v>
      </c>
      <c r="G17" s="11">
        <v>23</v>
      </c>
      <c r="H17" s="10">
        <f t="shared" si="0"/>
        <v>0</v>
      </c>
      <c r="I17" s="10">
        <f t="shared" si="1"/>
        <v>0</v>
      </c>
    </row>
    <row r="18" spans="1:9" ht="21.75" customHeight="1">
      <c r="A18" s="7" t="s">
        <v>110</v>
      </c>
      <c r="B18" s="8" t="s">
        <v>173</v>
      </c>
      <c r="C18" s="50">
        <v>1</v>
      </c>
      <c r="D18" s="24">
        <v>4411</v>
      </c>
      <c r="E18" s="32">
        <v>15087</v>
      </c>
      <c r="F18" s="10">
        <v>0</v>
      </c>
      <c r="G18" s="11">
        <v>23</v>
      </c>
      <c r="H18" s="10">
        <f t="shared" si="0"/>
        <v>0</v>
      </c>
      <c r="I18" s="10">
        <f t="shared" si="1"/>
        <v>0</v>
      </c>
    </row>
    <row r="19" spans="1:9" ht="21.75" customHeight="1">
      <c r="A19" s="7" t="s">
        <v>111</v>
      </c>
      <c r="B19" s="8" t="s">
        <v>131</v>
      </c>
      <c r="C19" s="50">
        <v>1</v>
      </c>
      <c r="D19" s="9">
        <v>52</v>
      </c>
      <c r="E19" s="32">
        <v>272</v>
      </c>
      <c r="F19" s="10">
        <v>0</v>
      </c>
      <c r="G19" s="11">
        <v>23</v>
      </c>
      <c r="H19" s="10">
        <f t="shared" si="0"/>
        <v>0</v>
      </c>
      <c r="I19" s="10">
        <f t="shared" si="1"/>
        <v>0</v>
      </c>
    </row>
    <row r="20" spans="1:9" ht="21.75" customHeight="1">
      <c r="A20" s="7" t="s">
        <v>112</v>
      </c>
      <c r="B20" s="8" t="s">
        <v>217</v>
      </c>
      <c r="C20" s="50">
        <v>1</v>
      </c>
      <c r="D20" s="24">
        <v>2849</v>
      </c>
      <c r="E20" s="32">
        <v>13984</v>
      </c>
      <c r="F20" s="10">
        <v>0</v>
      </c>
      <c r="G20" s="11">
        <v>23</v>
      </c>
      <c r="H20" s="10">
        <f t="shared" si="0"/>
        <v>0</v>
      </c>
      <c r="I20" s="10">
        <f t="shared" si="1"/>
        <v>0</v>
      </c>
    </row>
    <row r="21" spans="1:9" ht="21.75" customHeight="1">
      <c r="A21" s="7" t="s">
        <v>113</v>
      </c>
      <c r="B21" s="8" t="s">
        <v>132</v>
      </c>
      <c r="C21" s="50">
        <v>1</v>
      </c>
      <c r="D21" s="24">
        <v>1302</v>
      </c>
      <c r="E21" s="32">
        <v>6171</v>
      </c>
      <c r="F21" s="10">
        <v>0</v>
      </c>
      <c r="G21" s="11">
        <v>23</v>
      </c>
      <c r="H21" s="10">
        <f t="shared" si="0"/>
        <v>0</v>
      </c>
      <c r="I21" s="10">
        <f t="shared" si="1"/>
        <v>0</v>
      </c>
    </row>
    <row r="22" spans="1:9" ht="21.75" customHeight="1">
      <c r="A22" s="7" t="s">
        <v>114</v>
      </c>
      <c r="B22" s="8" t="s">
        <v>20</v>
      </c>
      <c r="C22" s="50">
        <v>1</v>
      </c>
      <c r="D22" s="9">
        <v>85</v>
      </c>
      <c r="E22" s="32">
        <v>341</v>
      </c>
      <c r="F22" s="10">
        <v>0</v>
      </c>
      <c r="G22" s="11">
        <v>23</v>
      </c>
      <c r="H22" s="10">
        <f t="shared" si="0"/>
        <v>0</v>
      </c>
      <c r="I22" s="10">
        <f t="shared" si="1"/>
        <v>0</v>
      </c>
    </row>
    <row r="23" spans="1:9" ht="21.75" customHeight="1">
      <c r="A23" s="7" t="s">
        <v>115</v>
      </c>
      <c r="B23" s="8" t="s">
        <v>133</v>
      </c>
      <c r="C23" s="50">
        <v>1</v>
      </c>
      <c r="D23" s="9">
        <v>352</v>
      </c>
      <c r="E23" s="32">
        <v>1189</v>
      </c>
      <c r="F23" s="10">
        <v>0</v>
      </c>
      <c r="G23" s="11">
        <v>23</v>
      </c>
      <c r="H23" s="10">
        <f t="shared" si="0"/>
        <v>0</v>
      </c>
      <c r="I23" s="10">
        <f t="shared" si="1"/>
        <v>0</v>
      </c>
    </row>
    <row r="24" spans="1:9" ht="21.75" customHeight="1">
      <c r="A24" s="7" t="s">
        <v>116</v>
      </c>
      <c r="B24" s="8" t="s">
        <v>139</v>
      </c>
      <c r="C24" s="50">
        <v>1</v>
      </c>
      <c r="D24" s="9">
        <v>814</v>
      </c>
      <c r="E24" s="32">
        <v>2206</v>
      </c>
      <c r="F24" s="10">
        <v>0</v>
      </c>
      <c r="G24" s="11">
        <v>23</v>
      </c>
      <c r="H24" s="10">
        <f t="shared" si="0"/>
        <v>0</v>
      </c>
      <c r="I24" s="10">
        <f t="shared" si="1"/>
        <v>0</v>
      </c>
    </row>
    <row r="25" spans="1:9" ht="21.75" customHeight="1">
      <c r="A25" s="7" t="s">
        <v>117</v>
      </c>
      <c r="B25" s="8" t="s">
        <v>134</v>
      </c>
      <c r="C25" s="50">
        <v>1</v>
      </c>
      <c r="D25" s="9">
        <v>684</v>
      </c>
      <c r="E25" s="32">
        <v>2071</v>
      </c>
      <c r="F25" s="10">
        <v>0</v>
      </c>
      <c r="G25" s="11">
        <v>23</v>
      </c>
      <c r="H25" s="10">
        <f t="shared" si="0"/>
        <v>0</v>
      </c>
      <c r="I25" s="10">
        <f t="shared" si="1"/>
        <v>0</v>
      </c>
    </row>
    <row r="26" spans="1:9" ht="21.75" customHeight="1">
      <c r="A26" s="7" t="s">
        <v>118</v>
      </c>
      <c r="B26" s="8" t="s">
        <v>140</v>
      </c>
      <c r="C26" s="50">
        <v>1</v>
      </c>
      <c r="D26" s="9">
        <v>353</v>
      </c>
      <c r="E26" s="32">
        <v>1128</v>
      </c>
      <c r="F26" s="10">
        <v>0</v>
      </c>
      <c r="G26" s="11">
        <v>23</v>
      </c>
      <c r="H26" s="10">
        <f t="shared" si="0"/>
        <v>0</v>
      </c>
      <c r="I26" s="10">
        <f t="shared" si="1"/>
        <v>0</v>
      </c>
    </row>
    <row r="27" spans="1:10" ht="21.75" customHeight="1">
      <c r="A27" s="7" t="s">
        <v>119</v>
      </c>
      <c r="B27" s="8" t="s">
        <v>135</v>
      </c>
      <c r="C27" s="50">
        <v>1</v>
      </c>
      <c r="D27" s="9">
        <v>437</v>
      </c>
      <c r="E27" s="32">
        <v>1387</v>
      </c>
      <c r="F27" s="10">
        <v>0</v>
      </c>
      <c r="G27" s="11">
        <v>23</v>
      </c>
      <c r="H27" s="10">
        <f t="shared" si="0"/>
        <v>0</v>
      </c>
      <c r="I27" s="10">
        <f t="shared" si="1"/>
        <v>0</v>
      </c>
      <c r="J27" s="13"/>
    </row>
    <row r="28" spans="1:10" ht="21.75" customHeight="1">
      <c r="A28" s="7" t="s">
        <v>120</v>
      </c>
      <c r="B28" s="8" t="s">
        <v>141</v>
      </c>
      <c r="C28" s="50">
        <v>1</v>
      </c>
      <c r="D28" s="9">
        <v>37</v>
      </c>
      <c r="E28" s="32">
        <v>121</v>
      </c>
      <c r="F28" s="10">
        <v>0</v>
      </c>
      <c r="G28" s="11">
        <v>23</v>
      </c>
      <c r="H28" s="10">
        <f t="shared" si="0"/>
        <v>0</v>
      </c>
      <c r="I28" s="10">
        <f t="shared" si="1"/>
        <v>0</v>
      </c>
      <c r="J28" s="13"/>
    </row>
    <row r="29" spans="1:10" ht="21.75" customHeight="1">
      <c r="A29" s="7" t="s">
        <v>121</v>
      </c>
      <c r="B29" s="8" t="s">
        <v>136</v>
      </c>
      <c r="C29" s="50">
        <v>1</v>
      </c>
      <c r="D29" s="9">
        <v>704</v>
      </c>
      <c r="E29" s="32">
        <v>2192</v>
      </c>
      <c r="F29" s="10">
        <v>0</v>
      </c>
      <c r="G29" s="11">
        <v>23</v>
      </c>
      <c r="H29" s="10">
        <f t="shared" si="0"/>
        <v>0</v>
      </c>
      <c r="I29" s="10">
        <f t="shared" si="1"/>
        <v>0</v>
      </c>
      <c r="J29" s="13"/>
    </row>
    <row r="30" spans="1:10" ht="21.75" customHeight="1">
      <c r="A30" s="7" t="s">
        <v>122</v>
      </c>
      <c r="B30" s="8" t="s">
        <v>137</v>
      </c>
      <c r="C30" s="50">
        <v>1</v>
      </c>
      <c r="D30" s="24">
        <v>3601</v>
      </c>
      <c r="E30" s="32">
        <v>12850</v>
      </c>
      <c r="F30" s="10">
        <v>0</v>
      </c>
      <c r="G30" s="11">
        <v>23</v>
      </c>
      <c r="H30" s="10">
        <f t="shared" si="0"/>
        <v>0</v>
      </c>
      <c r="I30" s="10">
        <f t="shared" si="1"/>
        <v>0</v>
      </c>
      <c r="J30" s="13"/>
    </row>
    <row r="31" spans="1:10" ht="21.75" customHeight="1">
      <c r="A31" s="7" t="s">
        <v>123</v>
      </c>
      <c r="B31" s="8" t="s">
        <v>142</v>
      </c>
      <c r="C31" s="50">
        <v>1</v>
      </c>
      <c r="D31" s="24">
        <v>1117</v>
      </c>
      <c r="E31" s="32">
        <v>4370</v>
      </c>
      <c r="F31" s="10">
        <v>0</v>
      </c>
      <c r="G31" s="11">
        <v>23</v>
      </c>
      <c r="H31" s="10">
        <f t="shared" si="0"/>
        <v>0</v>
      </c>
      <c r="I31" s="10">
        <f t="shared" si="1"/>
        <v>0</v>
      </c>
      <c r="J31" s="13"/>
    </row>
    <row r="32" spans="1:10" ht="21.75" customHeight="1">
      <c r="A32" s="7" t="s">
        <v>212</v>
      </c>
      <c r="B32" s="8" t="s">
        <v>138</v>
      </c>
      <c r="C32" s="50">
        <v>1</v>
      </c>
      <c r="D32" s="9">
        <v>748</v>
      </c>
      <c r="E32" s="32">
        <v>1820</v>
      </c>
      <c r="F32" s="10">
        <v>0</v>
      </c>
      <c r="G32" s="11">
        <v>23</v>
      </c>
      <c r="H32" s="10">
        <f t="shared" si="0"/>
        <v>0</v>
      </c>
      <c r="I32" s="10">
        <f t="shared" si="1"/>
        <v>0</v>
      </c>
      <c r="J32" s="13"/>
    </row>
    <row r="33" spans="1:10" ht="21.75" customHeight="1">
      <c r="A33" s="102" t="s">
        <v>21</v>
      </c>
      <c r="B33" s="103"/>
      <c r="C33" s="103"/>
      <c r="D33" s="103"/>
      <c r="E33" s="104"/>
      <c r="F33" s="87"/>
      <c r="G33" s="87"/>
      <c r="H33" s="87"/>
      <c r="I33" s="88"/>
      <c r="J33" s="13"/>
    </row>
    <row r="34" spans="1:10" ht="21.75" customHeight="1">
      <c r="A34" s="7">
        <v>30</v>
      </c>
      <c r="B34" s="8" t="s">
        <v>22</v>
      </c>
      <c r="C34" s="50">
        <v>1</v>
      </c>
      <c r="D34" s="9">
        <v>147</v>
      </c>
      <c r="E34" s="32">
        <v>769</v>
      </c>
      <c r="F34" s="10">
        <v>0</v>
      </c>
      <c r="G34" s="11">
        <v>23</v>
      </c>
      <c r="H34" s="10">
        <f>PRODUCT(F34,0.23)</f>
        <v>0</v>
      </c>
      <c r="I34" s="10">
        <f>SUM(F34,H34)</f>
        <v>0</v>
      </c>
      <c r="J34" s="13"/>
    </row>
    <row r="35" spans="1:10" ht="21.75" customHeight="1">
      <c r="A35" s="7">
        <v>32</v>
      </c>
      <c r="B35" s="8" t="s">
        <v>23</v>
      </c>
      <c r="C35" s="50">
        <v>1</v>
      </c>
      <c r="D35" s="24">
        <v>1218</v>
      </c>
      <c r="E35" s="32">
        <v>5905</v>
      </c>
      <c r="F35" s="10">
        <v>0</v>
      </c>
      <c r="G35" s="11">
        <v>23</v>
      </c>
      <c r="H35" s="10">
        <f aca="true" t="shared" si="2" ref="H35:H98">PRODUCT(F35,0.23)</f>
        <v>0</v>
      </c>
      <c r="I35" s="10">
        <f aca="true" t="shared" si="3" ref="I35:I98">SUM(F35,H35)</f>
        <v>0</v>
      </c>
      <c r="J35" s="13"/>
    </row>
    <row r="36" spans="1:10" ht="21.75" customHeight="1">
      <c r="A36" s="7">
        <v>33</v>
      </c>
      <c r="B36" s="8" t="s">
        <v>82</v>
      </c>
      <c r="C36" s="50">
        <v>1</v>
      </c>
      <c r="D36" s="9">
        <v>216</v>
      </c>
      <c r="E36" s="32">
        <v>1074</v>
      </c>
      <c r="F36" s="10">
        <v>0</v>
      </c>
      <c r="G36" s="11">
        <v>23</v>
      </c>
      <c r="H36" s="10">
        <f t="shared" si="2"/>
        <v>0</v>
      </c>
      <c r="I36" s="10">
        <f t="shared" si="3"/>
        <v>0</v>
      </c>
      <c r="J36" s="13"/>
    </row>
    <row r="37" spans="1:10" ht="21.75" customHeight="1">
      <c r="A37" s="7">
        <v>34</v>
      </c>
      <c r="B37" s="8" t="s">
        <v>163</v>
      </c>
      <c r="C37" s="50">
        <v>1</v>
      </c>
      <c r="D37" s="24">
        <v>4268</v>
      </c>
      <c r="E37" s="32">
        <v>19103</v>
      </c>
      <c r="F37" s="10">
        <v>0</v>
      </c>
      <c r="G37" s="11">
        <v>23</v>
      </c>
      <c r="H37" s="10">
        <f t="shared" si="2"/>
        <v>0</v>
      </c>
      <c r="I37" s="10">
        <f t="shared" si="3"/>
        <v>0</v>
      </c>
      <c r="J37" s="13"/>
    </row>
    <row r="38" spans="1:10" ht="21.75" customHeight="1">
      <c r="A38" s="7">
        <v>35</v>
      </c>
      <c r="B38" s="8" t="s">
        <v>24</v>
      </c>
      <c r="C38" s="50">
        <v>1</v>
      </c>
      <c r="D38" s="9">
        <v>890</v>
      </c>
      <c r="E38" s="32">
        <v>3328</v>
      </c>
      <c r="F38" s="10">
        <v>0</v>
      </c>
      <c r="G38" s="11">
        <v>23</v>
      </c>
      <c r="H38" s="10">
        <f t="shared" si="2"/>
        <v>0</v>
      </c>
      <c r="I38" s="10">
        <f t="shared" si="3"/>
        <v>0</v>
      </c>
      <c r="J38" s="13"/>
    </row>
    <row r="39" spans="1:10" ht="21.75" customHeight="1">
      <c r="A39" s="7">
        <v>36</v>
      </c>
      <c r="B39" s="8" t="s">
        <v>25</v>
      </c>
      <c r="C39" s="50">
        <v>1</v>
      </c>
      <c r="D39" s="24">
        <v>3366</v>
      </c>
      <c r="E39" s="32">
        <v>12861</v>
      </c>
      <c r="F39" s="10">
        <v>0</v>
      </c>
      <c r="G39" s="11">
        <v>23</v>
      </c>
      <c r="H39" s="10">
        <f t="shared" si="2"/>
        <v>0</v>
      </c>
      <c r="I39" s="10">
        <f t="shared" si="3"/>
        <v>0</v>
      </c>
      <c r="J39" s="13"/>
    </row>
    <row r="40" spans="1:10" ht="21.75" customHeight="1">
      <c r="A40" s="7">
        <v>37</v>
      </c>
      <c r="B40" s="8" t="s">
        <v>26</v>
      </c>
      <c r="C40" s="50">
        <v>1</v>
      </c>
      <c r="D40" s="9">
        <v>458</v>
      </c>
      <c r="E40" s="32">
        <v>2008</v>
      </c>
      <c r="F40" s="10">
        <v>0</v>
      </c>
      <c r="G40" s="11">
        <v>23</v>
      </c>
      <c r="H40" s="10">
        <f t="shared" si="2"/>
        <v>0</v>
      </c>
      <c r="I40" s="10">
        <f t="shared" si="3"/>
        <v>0</v>
      </c>
      <c r="J40" s="13"/>
    </row>
    <row r="41" spans="1:10" ht="21.75" customHeight="1">
      <c r="A41" s="7">
        <v>38</v>
      </c>
      <c r="B41" s="8" t="s">
        <v>27</v>
      </c>
      <c r="C41" s="50">
        <v>1</v>
      </c>
      <c r="D41" s="9">
        <v>761</v>
      </c>
      <c r="E41" s="32">
        <v>5800</v>
      </c>
      <c r="F41" s="10">
        <v>0</v>
      </c>
      <c r="G41" s="11">
        <v>23</v>
      </c>
      <c r="H41" s="10">
        <f t="shared" si="2"/>
        <v>0</v>
      </c>
      <c r="I41" s="10">
        <f t="shared" si="3"/>
        <v>0</v>
      </c>
      <c r="J41" s="13"/>
    </row>
    <row r="42" spans="1:10" ht="21.75" customHeight="1">
      <c r="A42" s="7">
        <v>39</v>
      </c>
      <c r="B42" s="8" t="s">
        <v>28</v>
      </c>
      <c r="C42" s="50">
        <v>1</v>
      </c>
      <c r="D42" s="24">
        <v>1178</v>
      </c>
      <c r="E42" s="32">
        <v>5087</v>
      </c>
      <c r="F42" s="10">
        <v>0</v>
      </c>
      <c r="G42" s="11">
        <v>23</v>
      </c>
      <c r="H42" s="10">
        <f t="shared" si="2"/>
        <v>0</v>
      </c>
      <c r="I42" s="10">
        <f t="shared" si="3"/>
        <v>0</v>
      </c>
      <c r="J42" s="13"/>
    </row>
    <row r="43" spans="1:10" ht="21.75" customHeight="1">
      <c r="A43" s="7">
        <v>40</v>
      </c>
      <c r="B43" s="8" t="s">
        <v>29</v>
      </c>
      <c r="C43" s="50">
        <v>1</v>
      </c>
      <c r="D43" s="24">
        <v>1366</v>
      </c>
      <c r="E43" s="32">
        <v>6109</v>
      </c>
      <c r="F43" s="10">
        <v>0</v>
      </c>
      <c r="G43" s="11">
        <v>23</v>
      </c>
      <c r="H43" s="10">
        <f t="shared" si="2"/>
        <v>0</v>
      </c>
      <c r="I43" s="10">
        <f t="shared" si="3"/>
        <v>0</v>
      </c>
      <c r="J43" s="13"/>
    </row>
    <row r="44" spans="1:10" ht="21.75" customHeight="1">
      <c r="A44" s="7">
        <v>41</v>
      </c>
      <c r="B44" s="8" t="s">
        <v>30</v>
      </c>
      <c r="C44" s="50">
        <v>1</v>
      </c>
      <c r="D44" s="24">
        <v>1633</v>
      </c>
      <c r="E44" s="32">
        <v>8760</v>
      </c>
      <c r="F44" s="10">
        <v>0</v>
      </c>
      <c r="G44" s="11">
        <v>23</v>
      </c>
      <c r="H44" s="10">
        <f t="shared" si="2"/>
        <v>0</v>
      </c>
      <c r="I44" s="10">
        <f t="shared" si="3"/>
        <v>0</v>
      </c>
      <c r="J44" s="13"/>
    </row>
    <row r="45" spans="1:10" ht="21.75" customHeight="1">
      <c r="A45" s="7">
        <v>42</v>
      </c>
      <c r="B45" s="8" t="s">
        <v>31</v>
      </c>
      <c r="C45" s="50">
        <v>1</v>
      </c>
      <c r="D45" s="24">
        <v>1334</v>
      </c>
      <c r="E45" s="32">
        <v>6610</v>
      </c>
      <c r="F45" s="10">
        <v>0</v>
      </c>
      <c r="G45" s="11">
        <v>23</v>
      </c>
      <c r="H45" s="10">
        <f t="shared" si="2"/>
        <v>0</v>
      </c>
      <c r="I45" s="10">
        <f t="shared" si="3"/>
        <v>0</v>
      </c>
      <c r="J45" s="13"/>
    </row>
    <row r="46" spans="1:10" ht="21.75" customHeight="1">
      <c r="A46" s="7">
        <v>43</v>
      </c>
      <c r="B46" s="8" t="s">
        <v>32</v>
      </c>
      <c r="C46" s="50">
        <v>1</v>
      </c>
      <c r="D46" s="24">
        <v>2919</v>
      </c>
      <c r="E46" s="32">
        <v>16513</v>
      </c>
      <c r="F46" s="10">
        <v>0</v>
      </c>
      <c r="G46" s="11">
        <v>23</v>
      </c>
      <c r="H46" s="10">
        <f t="shared" si="2"/>
        <v>0</v>
      </c>
      <c r="I46" s="10">
        <f t="shared" si="3"/>
        <v>0</v>
      </c>
      <c r="J46" s="13"/>
    </row>
    <row r="47" spans="1:10" ht="21.75" customHeight="1">
      <c r="A47" s="7">
        <v>44</v>
      </c>
      <c r="B47" s="8" t="s">
        <v>33</v>
      </c>
      <c r="C47" s="50">
        <v>1</v>
      </c>
      <c r="D47" s="24">
        <v>1541</v>
      </c>
      <c r="E47" s="32">
        <v>6090</v>
      </c>
      <c r="F47" s="10">
        <v>0</v>
      </c>
      <c r="G47" s="11">
        <v>23</v>
      </c>
      <c r="H47" s="10">
        <f t="shared" si="2"/>
        <v>0</v>
      </c>
      <c r="I47" s="10">
        <f t="shared" si="3"/>
        <v>0</v>
      </c>
      <c r="J47" s="13"/>
    </row>
    <row r="48" spans="1:10" ht="21.75" customHeight="1">
      <c r="A48" s="7">
        <v>45</v>
      </c>
      <c r="B48" s="8" t="s">
        <v>34</v>
      </c>
      <c r="C48" s="50">
        <v>1</v>
      </c>
      <c r="D48" s="24">
        <v>1740</v>
      </c>
      <c r="E48" s="32">
        <v>6814</v>
      </c>
      <c r="F48" s="10">
        <v>0</v>
      </c>
      <c r="G48" s="11">
        <v>23</v>
      </c>
      <c r="H48" s="10">
        <f t="shared" si="2"/>
        <v>0</v>
      </c>
      <c r="I48" s="10">
        <f t="shared" si="3"/>
        <v>0</v>
      </c>
      <c r="J48" s="13"/>
    </row>
    <row r="49" spans="1:10" ht="21.75" customHeight="1">
      <c r="A49" s="7">
        <v>46</v>
      </c>
      <c r="B49" s="8" t="s">
        <v>35</v>
      </c>
      <c r="C49" s="50">
        <v>1</v>
      </c>
      <c r="D49" s="9">
        <v>282</v>
      </c>
      <c r="E49" s="32">
        <v>1010</v>
      </c>
      <c r="F49" s="10">
        <v>0</v>
      </c>
      <c r="G49" s="11">
        <v>23</v>
      </c>
      <c r="H49" s="10">
        <f t="shared" si="2"/>
        <v>0</v>
      </c>
      <c r="I49" s="10">
        <f t="shared" si="3"/>
        <v>0</v>
      </c>
      <c r="J49" s="13"/>
    </row>
    <row r="50" spans="1:10" ht="21.75" customHeight="1">
      <c r="A50" s="7">
        <v>47</v>
      </c>
      <c r="B50" s="8" t="s">
        <v>36</v>
      </c>
      <c r="C50" s="50">
        <v>1</v>
      </c>
      <c r="D50" s="9">
        <v>31</v>
      </c>
      <c r="E50" s="32">
        <v>133</v>
      </c>
      <c r="F50" s="10">
        <v>0</v>
      </c>
      <c r="G50" s="11">
        <v>23</v>
      </c>
      <c r="H50" s="10">
        <f t="shared" si="2"/>
        <v>0</v>
      </c>
      <c r="I50" s="10">
        <f t="shared" si="3"/>
        <v>0</v>
      </c>
      <c r="J50" s="13"/>
    </row>
    <row r="51" spans="1:10" ht="21.75" customHeight="1">
      <c r="A51" s="7">
        <v>48</v>
      </c>
      <c r="B51" s="8" t="s">
        <v>37</v>
      </c>
      <c r="C51" s="50">
        <v>1</v>
      </c>
      <c r="D51" s="24">
        <v>4317</v>
      </c>
      <c r="E51" s="32">
        <v>31815</v>
      </c>
      <c r="F51" s="10">
        <v>0</v>
      </c>
      <c r="G51" s="11">
        <v>23</v>
      </c>
      <c r="H51" s="10">
        <f t="shared" si="2"/>
        <v>0</v>
      </c>
      <c r="I51" s="10">
        <f t="shared" si="3"/>
        <v>0</v>
      </c>
      <c r="J51" s="13"/>
    </row>
    <row r="52" spans="1:10" ht="21.75" customHeight="1">
      <c r="A52" s="7">
        <v>49</v>
      </c>
      <c r="B52" s="8" t="s">
        <v>38</v>
      </c>
      <c r="C52" s="50">
        <v>1</v>
      </c>
      <c r="D52" s="9">
        <v>130</v>
      </c>
      <c r="E52" s="32">
        <v>672</v>
      </c>
      <c r="F52" s="10">
        <v>0</v>
      </c>
      <c r="G52" s="11">
        <v>23</v>
      </c>
      <c r="H52" s="10">
        <f t="shared" si="2"/>
        <v>0</v>
      </c>
      <c r="I52" s="10">
        <f t="shared" si="3"/>
        <v>0</v>
      </c>
      <c r="J52" s="13"/>
    </row>
    <row r="53" spans="1:10" ht="21.75" customHeight="1">
      <c r="A53" s="7">
        <v>50</v>
      </c>
      <c r="B53" s="8" t="s">
        <v>39</v>
      </c>
      <c r="C53" s="50">
        <v>1</v>
      </c>
      <c r="D53" s="9">
        <v>36</v>
      </c>
      <c r="E53" s="32">
        <v>208</v>
      </c>
      <c r="F53" s="10">
        <v>0</v>
      </c>
      <c r="G53" s="11">
        <v>23</v>
      </c>
      <c r="H53" s="10">
        <f t="shared" si="2"/>
        <v>0</v>
      </c>
      <c r="I53" s="10">
        <f t="shared" si="3"/>
        <v>0</v>
      </c>
      <c r="J53" s="13"/>
    </row>
    <row r="54" spans="1:10" ht="21.75" customHeight="1">
      <c r="A54" s="7">
        <v>51</v>
      </c>
      <c r="B54" s="8" t="s">
        <v>40</v>
      </c>
      <c r="C54" s="50">
        <v>1</v>
      </c>
      <c r="D54" s="24">
        <v>1825</v>
      </c>
      <c r="E54" s="32">
        <v>8252</v>
      </c>
      <c r="F54" s="10">
        <v>0</v>
      </c>
      <c r="G54" s="11">
        <v>23</v>
      </c>
      <c r="H54" s="10">
        <f t="shared" si="2"/>
        <v>0</v>
      </c>
      <c r="I54" s="10">
        <f t="shared" si="3"/>
        <v>0</v>
      </c>
      <c r="J54" s="13"/>
    </row>
    <row r="55" spans="1:10" ht="21.75" customHeight="1">
      <c r="A55" s="7">
        <v>52</v>
      </c>
      <c r="B55" s="8" t="s">
        <v>41</v>
      </c>
      <c r="C55" s="50">
        <v>1</v>
      </c>
      <c r="D55" s="9">
        <v>286</v>
      </c>
      <c r="E55" s="32">
        <v>1915</v>
      </c>
      <c r="F55" s="10">
        <v>0</v>
      </c>
      <c r="G55" s="11">
        <v>23</v>
      </c>
      <c r="H55" s="10">
        <f t="shared" si="2"/>
        <v>0</v>
      </c>
      <c r="I55" s="10">
        <f t="shared" si="3"/>
        <v>0</v>
      </c>
      <c r="J55" s="13"/>
    </row>
    <row r="56" spans="1:10" ht="21.75" customHeight="1">
      <c r="A56" s="7">
        <v>53</v>
      </c>
      <c r="B56" s="8" t="s">
        <v>145</v>
      </c>
      <c r="C56" s="50">
        <v>1</v>
      </c>
      <c r="D56" s="24">
        <v>2799</v>
      </c>
      <c r="E56" s="32">
        <v>13800</v>
      </c>
      <c r="F56" s="10">
        <v>0</v>
      </c>
      <c r="G56" s="11">
        <v>23</v>
      </c>
      <c r="H56" s="10">
        <f t="shared" si="2"/>
        <v>0</v>
      </c>
      <c r="I56" s="10">
        <f t="shared" si="3"/>
        <v>0</v>
      </c>
      <c r="J56" s="13"/>
    </row>
    <row r="57" spans="1:10" ht="21.75" customHeight="1">
      <c r="A57" s="7">
        <v>54</v>
      </c>
      <c r="B57" s="8" t="s">
        <v>42</v>
      </c>
      <c r="C57" s="50">
        <v>1</v>
      </c>
      <c r="D57" s="9">
        <v>824</v>
      </c>
      <c r="E57" s="32">
        <v>4157</v>
      </c>
      <c r="F57" s="10">
        <v>0</v>
      </c>
      <c r="G57" s="11">
        <v>23</v>
      </c>
      <c r="H57" s="10">
        <f t="shared" si="2"/>
        <v>0</v>
      </c>
      <c r="I57" s="10">
        <f t="shared" si="3"/>
        <v>0</v>
      </c>
      <c r="J57" s="13"/>
    </row>
    <row r="58" spans="1:10" ht="21.75" customHeight="1">
      <c r="A58" s="7">
        <v>55</v>
      </c>
      <c r="B58" s="8" t="s">
        <v>43</v>
      </c>
      <c r="C58" s="50">
        <v>1</v>
      </c>
      <c r="D58" s="9">
        <v>437</v>
      </c>
      <c r="E58" s="32">
        <v>2994</v>
      </c>
      <c r="F58" s="10">
        <v>0</v>
      </c>
      <c r="G58" s="11">
        <v>23</v>
      </c>
      <c r="H58" s="10">
        <f t="shared" si="2"/>
        <v>0</v>
      </c>
      <c r="I58" s="10">
        <f t="shared" si="3"/>
        <v>0</v>
      </c>
      <c r="J58" s="13"/>
    </row>
    <row r="59" spans="1:10" ht="21.75" customHeight="1">
      <c r="A59" s="7">
        <v>56</v>
      </c>
      <c r="B59" s="8" t="s">
        <v>44</v>
      </c>
      <c r="C59" s="50">
        <v>1</v>
      </c>
      <c r="D59" s="9">
        <v>80</v>
      </c>
      <c r="E59" s="32">
        <v>432</v>
      </c>
      <c r="F59" s="10">
        <v>0</v>
      </c>
      <c r="G59" s="11">
        <v>23</v>
      </c>
      <c r="H59" s="10">
        <f t="shared" si="2"/>
        <v>0</v>
      </c>
      <c r="I59" s="10">
        <f t="shared" si="3"/>
        <v>0</v>
      </c>
      <c r="J59" s="13"/>
    </row>
    <row r="60" spans="1:10" ht="21.75" customHeight="1">
      <c r="A60" s="7">
        <v>57</v>
      </c>
      <c r="B60" s="8" t="s">
        <v>83</v>
      </c>
      <c r="C60" s="50">
        <v>1</v>
      </c>
      <c r="D60" s="9">
        <v>905</v>
      </c>
      <c r="E60" s="32">
        <v>4405</v>
      </c>
      <c r="F60" s="10">
        <v>0</v>
      </c>
      <c r="G60" s="11">
        <v>23</v>
      </c>
      <c r="H60" s="10">
        <f t="shared" si="2"/>
        <v>0</v>
      </c>
      <c r="I60" s="10">
        <f t="shared" si="3"/>
        <v>0</v>
      </c>
      <c r="J60" s="13"/>
    </row>
    <row r="61" spans="1:10" ht="21.75" customHeight="1">
      <c r="A61" s="7">
        <v>58</v>
      </c>
      <c r="B61" s="8" t="s">
        <v>146</v>
      </c>
      <c r="C61" s="50">
        <v>1</v>
      </c>
      <c r="D61" s="9">
        <v>623</v>
      </c>
      <c r="E61" s="32">
        <v>3566</v>
      </c>
      <c r="F61" s="10">
        <v>0</v>
      </c>
      <c r="G61" s="11">
        <v>23</v>
      </c>
      <c r="H61" s="10">
        <f t="shared" si="2"/>
        <v>0</v>
      </c>
      <c r="I61" s="10">
        <f t="shared" si="3"/>
        <v>0</v>
      </c>
      <c r="J61" s="13"/>
    </row>
    <row r="62" spans="1:10" ht="21.75" customHeight="1">
      <c r="A62" s="7">
        <v>59</v>
      </c>
      <c r="B62" s="8" t="s">
        <v>45</v>
      </c>
      <c r="C62" s="50">
        <v>1</v>
      </c>
      <c r="D62" s="9">
        <v>52</v>
      </c>
      <c r="E62" s="32">
        <v>272</v>
      </c>
      <c r="F62" s="10">
        <v>0</v>
      </c>
      <c r="G62" s="11">
        <v>23</v>
      </c>
      <c r="H62" s="10">
        <f t="shared" si="2"/>
        <v>0</v>
      </c>
      <c r="I62" s="10">
        <f t="shared" si="3"/>
        <v>0</v>
      </c>
      <c r="J62" s="13"/>
    </row>
    <row r="63" spans="1:10" ht="21.75" customHeight="1">
      <c r="A63" s="7">
        <v>60</v>
      </c>
      <c r="B63" s="8" t="s">
        <v>46</v>
      </c>
      <c r="C63" s="50">
        <v>1</v>
      </c>
      <c r="D63" s="24">
        <v>2721</v>
      </c>
      <c r="E63" s="32">
        <v>11300</v>
      </c>
      <c r="F63" s="10">
        <v>0</v>
      </c>
      <c r="G63" s="11">
        <v>23</v>
      </c>
      <c r="H63" s="10">
        <f t="shared" si="2"/>
        <v>0</v>
      </c>
      <c r="I63" s="10">
        <f t="shared" si="3"/>
        <v>0</v>
      </c>
      <c r="J63" s="13"/>
    </row>
    <row r="64" spans="1:10" ht="21.75" customHeight="1">
      <c r="A64" s="7">
        <v>61</v>
      </c>
      <c r="B64" s="8" t="s">
        <v>47</v>
      </c>
      <c r="C64" s="50">
        <v>1</v>
      </c>
      <c r="D64" s="24">
        <v>1258</v>
      </c>
      <c r="E64" s="32">
        <v>6117</v>
      </c>
      <c r="F64" s="10">
        <v>0</v>
      </c>
      <c r="G64" s="11">
        <v>23</v>
      </c>
      <c r="H64" s="10">
        <f t="shared" si="2"/>
        <v>0</v>
      </c>
      <c r="I64" s="10">
        <f t="shared" si="3"/>
        <v>0</v>
      </c>
      <c r="J64" s="13"/>
    </row>
    <row r="65" spans="1:10" ht="21.75" customHeight="1">
      <c r="A65" s="7">
        <v>62</v>
      </c>
      <c r="B65" s="8" t="s">
        <v>48</v>
      </c>
      <c r="C65" s="50">
        <v>1</v>
      </c>
      <c r="D65" s="24">
        <v>2407</v>
      </c>
      <c r="E65" s="32">
        <v>11722</v>
      </c>
      <c r="F65" s="10">
        <v>0</v>
      </c>
      <c r="G65" s="11">
        <v>23</v>
      </c>
      <c r="H65" s="10">
        <f t="shared" si="2"/>
        <v>0</v>
      </c>
      <c r="I65" s="10">
        <f t="shared" si="3"/>
        <v>0</v>
      </c>
      <c r="J65" s="13"/>
    </row>
    <row r="66" spans="1:10" ht="21.75" customHeight="1">
      <c r="A66" s="7">
        <v>63</v>
      </c>
      <c r="B66" s="8" t="s">
        <v>147</v>
      </c>
      <c r="C66" s="50">
        <v>1</v>
      </c>
      <c r="D66" s="9">
        <v>270</v>
      </c>
      <c r="E66" s="32">
        <v>1640</v>
      </c>
      <c r="F66" s="10">
        <v>0</v>
      </c>
      <c r="G66" s="11">
        <v>23</v>
      </c>
      <c r="H66" s="10">
        <f t="shared" si="2"/>
        <v>0</v>
      </c>
      <c r="I66" s="10">
        <f t="shared" si="3"/>
        <v>0</v>
      </c>
      <c r="J66" s="13"/>
    </row>
    <row r="67" spans="1:10" ht="21.75" customHeight="1">
      <c r="A67" s="7">
        <v>64</v>
      </c>
      <c r="B67" s="8" t="s">
        <v>49</v>
      </c>
      <c r="C67" s="50">
        <v>1</v>
      </c>
      <c r="D67" s="9">
        <v>537</v>
      </c>
      <c r="E67" s="32">
        <v>4042</v>
      </c>
      <c r="F67" s="10">
        <v>0</v>
      </c>
      <c r="G67" s="11">
        <v>23</v>
      </c>
      <c r="H67" s="10">
        <f t="shared" si="2"/>
        <v>0</v>
      </c>
      <c r="I67" s="10">
        <f t="shared" si="3"/>
        <v>0</v>
      </c>
      <c r="J67" s="13"/>
    </row>
    <row r="68" spans="1:10" ht="21.75" customHeight="1">
      <c r="A68" s="7">
        <v>65</v>
      </c>
      <c r="B68" s="8" t="s">
        <v>50</v>
      </c>
      <c r="C68" s="50">
        <v>1</v>
      </c>
      <c r="D68" s="24">
        <v>1187</v>
      </c>
      <c r="E68" s="32">
        <v>4886</v>
      </c>
      <c r="F68" s="10">
        <v>0</v>
      </c>
      <c r="G68" s="11">
        <v>23</v>
      </c>
      <c r="H68" s="10">
        <f t="shared" si="2"/>
        <v>0</v>
      </c>
      <c r="I68" s="10">
        <f t="shared" si="3"/>
        <v>0</v>
      </c>
      <c r="J68" s="13"/>
    </row>
    <row r="69" spans="1:10" ht="21.75" customHeight="1">
      <c r="A69" s="7">
        <v>66</v>
      </c>
      <c r="B69" s="8" t="s">
        <v>51</v>
      </c>
      <c r="C69" s="50">
        <v>1</v>
      </c>
      <c r="D69" s="24">
        <v>1603</v>
      </c>
      <c r="E69" s="32">
        <v>7641</v>
      </c>
      <c r="F69" s="10">
        <v>0</v>
      </c>
      <c r="G69" s="11">
        <v>23</v>
      </c>
      <c r="H69" s="10">
        <f t="shared" si="2"/>
        <v>0</v>
      </c>
      <c r="I69" s="10">
        <f t="shared" si="3"/>
        <v>0</v>
      </c>
      <c r="J69" s="13"/>
    </row>
    <row r="70" spans="1:10" ht="21.75" customHeight="1">
      <c r="A70" s="7">
        <v>67</v>
      </c>
      <c r="B70" s="8" t="s">
        <v>52</v>
      </c>
      <c r="C70" s="50">
        <v>1</v>
      </c>
      <c r="D70" s="24">
        <v>2311</v>
      </c>
      <c r="E70" s="32">
        <v>7160</v>
      </c>
      <c r="F70" s="10">
        <v>0</v>
      </c>
      <c r="G70" s="11">
        <v>23</v>
      </c>
      <c r="H70" s="10">
        <f t="shared" si="2"/>
        <v>0</v>
      </c>
      <c r="I70" s="10">
        <f t="shared" si="3"/>
        <v>0</v>
      </c>
      <c r="J70" s="13"/>
    </row>
    <row r="71" spans="1:10" ht="21.75" customHeight="1">
      <c r="A71" s="7">
        <v>68</v>
      </c>
      <c r="B71" s="8" t="s">
        <v>53</v>
      </c>
      <c r="C71" s="50">
        <v>1</v>
      </c>
      <c r="D71" s="24">
        <v>3946</v>
      </c>
      <c r="E71" s="32">
        <v>19166</v>
      </c>
      <c r="F71" s="10">
        <v>0</v>
      </c>
      <c r="G71" s="11">
        <v>23</v>
      </c>
      <c r="H71" s="10">
        <f t="shared" si="2"/>
        <v>0</v>
      </c>
      <c r="I71" s="10">
        <f t="shared" si="3"/>
        <v>0</v>
      </c>
      <c r="J71" s="13"/>
    </row>
    <row r="72" spans="1:10" ht="21.75" customHeight="1">
      <c r="A72" s="7">
        <v>69</v>
      </c>
      <c r="B72" s="8" t="s">
        <v>54</v>
      </c>
      <c r="C72" s="50">
        <v>1</v>
      </c>
      <c r="D72" s="24">
        <v>1394</v>
      </c>
      <c r="E72" s="32">
        <v>6843</v>
      </c>
      <c r="F72" s="10">
        <v>0</v>
      </c>
      <c r="G72" s="11">
        <v>23</v>
      </c>
      <c r="H72" s="10">
        <f t="shared" si="2"/>
        <v>0</v>
      </c>
      <c r="I72" s="10">
        <f t="shared" si="3"/>
        <v>0</v>
      </c>
      <c r="J72" s="13"/>
    </row>
    <row r="73" spans="1:10" ht="21.75" customHeight="1">
      <c r="A73" s="7">
        <v>70</v>
      </c>
      <c r="B73" s="8" t="s">
        <v>55</v>
      </c>
      <c r="C73" s="50">
        <v>1</v>
      </c>
      <c r="D73" s="24">
        <v>1569</v>
      </c>
      <c r="E73" s="32">
        <v>7640</v>
      </c>
      <c r="F73" s="10">
        <v>0</v>
      </c>
      <c r="G73" s="11">
        <v>23</v>
      </c>
      <c r="H73" s="10">
        <f t="shared" si="2"/>
        <v>0</v>
      </c>
      <c r="I73" s="10">
        <f t="shared" si="3"/>
        <v>0</v>
      </c>
      <c r="J73" s="13"/>
    </row>
    <row r="74" spans="1:10" ht="21.75" customHeight="1">
      <c r="A74" s="7">
        <v>71</v>
      </c>
      <c r="B74" s="8" t="s">
        <v>84</v>
      </c>
      <c r="C74" s="50">
        <v>1</v>
      </c>
      <c r="D74" s="24">
        <v>2458</v>
      </c>
      <c r="E74" s="32">
        <v>11318</v>
      </c>
      <c r="F74" s="10">
        <v>0</v>
      </c>
      <c r="G74" s="11">
        <v>23</v>
      </c>
      <c r="H74" s="10">
        <f t="shared" si="2"/>
        <v>0</v>
      </c>
      <c r="I74" s="10">
        <f t="shared" si="3"/>
        <v>0</v>
      </c>
      <c r="J74" s="13"/>
    </row>
    <row r="75" spans="1:10" ht="21.75" customHeight="1">
      <c r="A75" s="7">
        <v>72</v>
      </c>
      <c r="B75" s="8" t="s">
        <v>148</v>
      </c>
      <c r="C75" s="50">
        <v>1</v>
      </c>
      <c r="D75" s="24">
        <v>2448</v>
      </c>
      <c r="E75" s="32">
        <v>11318</v>
      </c>
      <c r="F75" s="10">
        <v>0</v>
      </c>
      <c r="G75" s="11">
        <v>23</v>
      </c>
      <c r="H75" s="10">
        <f t="shared" si="2"/>
        <v>0</v>
      </c>
      <c r="I75" s="10">
        <f t="shared" si="3"/>
        <v>0</v>
      </c>
      <c r="J75" s="13"/>
    </row>
    <row r="76" spans="1:10" ht="21.75" customHeight="1">
      <c r="A76" s="7">
        <v>73</v>
      </c>
      <c r="B76" s="8" t="s">
        <v>149</v>
      </c>
      <c r="C76" s="50">
        <v>1</v>
      </c>
      <c r="D76" s="24">
        <v>1719</v>
      </c>
      <c r="E76" s="32">
        <v>10760</v>
      </c>
      <c r="F76" s="10">
        <v>0</v>
      </c>
      <c r="G76" s="11">
        <v>23</v>
      </c>
      <c r="H76" s="10">
        <f t="shared" si="2"/>
        <v>0</v>
      </c>
      <c r="I76" s="10">
        <f t="shared" si="3"/>
        <v>0</v>
      </c>
      <c r="J76" s="13"/>
    </row>
    <row r="77" spans="1:10" ht="21.75" customHeight="1">
      <c r="A77" s="7">
        <v>74</v>
      </c>
      <c r="B77" s="8" t="s">
        <v>56</v>
      </c>
      <c r="C77" s="50">
        <v>1</v>
      </c>
      <c r="D77" s="24">
        <v>1465</v>
      </c>
      <c r="E77" s="32">
        <v>7380</v>
      </c>
      <c r="F77" s="10">
        <v>0</v>
      </c>
      <c r="G77" s="11">
        <v>23</v>
      </c>
      <c r="H77" s="10">
        <f t="shared" si="2"/>
        <v>0</v>
      </c>
      <c r="I77" s="10">
        <f t="shared" si="3"/>
        <v>0</v>
      </c>
      <c r="J77" s="13"/>
    </row>
    <row r="78" spans="1:10" ht="21.75" customHeight="1">
      <c r="A78" s="7">
        <v>75</v>
      </c>
      <c r="B78" s="8" t="s">
        <v>69</v>
      </c>
      <c r="C78" s="50">
        <v>1</v>
      </c>
      <c r="D78" s="24">
        <v>2787</v>
      </c>
      <c r="E78" s="32">
        <v>13876</v>
      </c>
      <c r="F78" s="10">
        <v>0</v>
      </c>
      <c r="G78" s="11">
        <v>23</v>
      </c>
      <c r="H78" s="10">
        <f t="shared" si="2"/>
        <v>0</v>
      </c>
      <c r="I78" s="10">
        <f t="shared" si="3"/>
        <v>0</v>
      </c>
      <c r="J78" s="13"/>
    </row>
    <row r="79" spans="1:10" ht="21.75" customHeight="1">
      <c r="A79" s="7">
        <v>76</v>
      </c>
      <c r="B79" s="8" t="s">
        <v>57</v>
      </c>
      <c r="C79" s="50">
        <v>1</v>
      </c>
      <c r="D79" s="24">
        <v>2496</v>
      </c>
      <c r="E79" s="32">
        <v>11318</v>
      </c>
      <c r="F79" s="10">
        <v>0</v>
      </c>
      <c r="G79" s="11">
        <v>23</v>
      </c>
      <c r="H79" s="10">
        <f t="shared" si="2"/>
        <v>0</v>
      </c>
      <c r="I79" s="10">
        <f t="shared" si="3"/>
        <v>0</v>
      </c>
      <c r="J79" s="13"/>
    </row>
    <row r="80" spans="1:10" ht="21.75" customHeight="1">
      <c r="A80" s="7">
        <v>77</v>
      </c>
      <c r="B80" s="8" t="s">
        <v>58</v>
      </c>
      <c r="C80" s="50">
        <v>1</v>
      </c>
      <c r="D80" s="9">
        <v>426</v>
      </c>
      <c r="E80" s="32">
        <v>3015</v>
      </c>
      <c r="F80" s="10">
        <v>0</v>
      </c>
      <c r="G80" s="11">
        <v>23</v>
      </c>
      <c r="H80" s="10">
        <f t="shared" si="2"/>
        <v>0</v>
      </c>
      <c r="I80" s="10">
        <f t="shared" si="3"/>
        <v>0</v>
      </c>
      <c r="J80" s="13"/>
    </row>
    <row r="81" spans="1:10" ht="21.75" customHeight="1">
      <c r="A81" s="7">
        <v>78</v>
      </c>
      <c r="B81" s="8" t="s">
        <v>85</v>
      </c>
      <c r="C81" s="50">
        <v>1</v>
      </c>
      <c r="D81" s="24">
        <v>3682</v>
      </c>
      <c r="E81" s="32">
        <v>15288</v>
      </c>
      <c r="F81" s="10">
        <v>0</v>
      </c>
      <c r="G81" s="11">
        <v>23</v>
      </c>
      <c r="H81" s="10">
        <f t="shared" si="2"/>
        <v>0</v>
      </c>
      <c r="I81" s="10">
        <f t="shared" si="3"/>
        <v>0</v>
      </c>
      <c r="J81" s="13"/>
    </row>
    <row r="82" spans="1:10" ht="21.75" customHeight="1">
      <c r="A82" s="7">
        <v>79</v>
      </c>
      <c r="B82" s="8" t="s">
        <v>59</v>
      </c>
      <c r="C82" s="50">
        <v>1</v>
      </c>
      <c r="D82" s="24">
        <v>1750</v>
      </c>
      <c r="E82" s="32">
        <v>8724</v>
      </c>
      <c r="F82" s="10">
        <v>0</v>
      </c>
      <c r="G82" s="11">
        <v>23</v>
      </c>
      <c r="H82" s="10">
        <f t="shared" si="2"/>
        <v>0</v>
      </c>
      <c r="I82" s="10">
        <f t="shared" si="3"/>
        <v>0</v>
      </c>
      <c r="J82" s="13"/>
    </row>
    <row r="83" spans="1:10" ht="21.75" customHeight="1">
      <c r="A83" s="7">
        <v>80</v>
      </c>
      <c r="B83" s="8" t="s">
        <v>60</v>
      </c>
      <c r="C83" s="50">
        <v>1</v>
      </c>
      <c r="D83" s="24">
        <v>2339</v>
      </c>
      <c r="E83" s="32">
        <v>11980</v>
      </c>
      <c r="F83" s="10">
        <v>0</v>
      </c>
      <c r="G83" s="11">
        <v>23</v>
      </c>
      <c r="H83" s="10">
        <f t="shared" si="2"/>
        <v>0</v>
      </c>
      <c r="I83" s="10">
        <f t="shared" si="3"/>
        <v>0</v>
      </c>
      <c r="J83" s="13"/>
    </row>
    <row r="84" spans="1:10" ht="21.75" customHeight="1">
      <c r="A84" s="7">
        <v>81</v>
      </c>
      <c r="B84" s="8" t="s">
        <v>61</v>
      </c>
      <c r="C84" s="50">
        <v>1</v>
      </c>
      <c r="D84" s="9">
        <v>700</v>
      </c>
      <c r="E84" s="32">
        <v>4253</v>
      </c>
      <c r="F84" s="10">
        <v>0</v>
      </c>
      <c r="G84" s="11">
        <v>23</v>
      </c>
      <c r="H84" s="10">
        <f t="shared" si="2"/>
        <v>0</v>
      </c>
      <c r="I84" s="10">
        <f t="shared" si="3"/>
        <v>0</v>
      </c>
      <c r="J84" s="13"/>
    </row>
    <row r="85" spans="1:10" ht="21.75" customHeight="1">
      <c r="A85" s="7">
        <v>82</v>
      </c>
      <c r="B85" s="8" t="s">
        <v>62</v>
      </c>
      <c r="C85" s="50">
        <v>1</v>
      </c>
      <c r="D85" s="24">
        <v>1990</v>
      </c>
      <c r="E85" s="32">
        <v>8872</v>
      </c>
      <c r="F85" s="10">
        <v>0</v>
      </c>
      <c r="G85" s="11">
        <v>23</v>
      </c>
      <c r="H85" s="10">
        <f t="shared" si="2"/>
        <v>0</v>
      </c>
      <c r="I85" s="10">
        <f t="shared" si="3"/>
        <v>0</v>
      </c>
      <c r="J85" s="13"/>
    </row>
    <row r="86" spans="1:10" ht="21.75" customHeight="1">
      <c r="A86" s="7">
        <v>83</v>
      </c>
      <c r="B86" s="8" t="s">
        <v>63</v>
      </c>
      <c r="C86" s="50">
        <v>1</v>
      </c>
      <c r="D86" s="9">
        <v>557</v>
      </c>
      <c r="E86" s="32">
        <v>2603</v>
      </c>
      <c r="F86" s="10">
        <v>0</v>
      </c>
      <c r="G86" s="11">
        <v>23</v>
      </c>
      <c r="H86" s="10">
        <f t="shared" si="2"/>
        <v>0</v>
      </c>
      <c r="I86" s="10">
        <f t="shared" si="3"/>
        <v>0</v>
      </c>
      <c r="J86" s="13"/>
    </row>
    <row r="87" spans="1:10" ht="21.75" customHeight="1">
      <c r="A87" s="7">
        <v>84</v>
      </c>
      <c r="B87" s="8" t="s">
        <v>64</v>
      </c>
      <c r="C87" s="50">
        <v>1</v>
      </c>
      <c r="D87" s="24">
        <v>1304</v>
      </c>
      <c r="E87" s="32">
        <v>6318</v>
      </c>
      <c r="F87" s="10">
        <v>0</v>
      </c>
      <c r="G87" s="11">
        <v>23</v>
      </c>
      <c r="H87" s="10">
        <f t="shared" si="2"/>
        <v>0</v>
      </c>
      <c r="I87" s="10">
        <f t="shared" si="3"/>
        <v>0</v>
      </c>
      <c r="J87" s="13"/>
    </row>
    <row r="88" spans="1:10" ht="21.75" customHeight="1">
      <c r="A88" s="7">
        <v>85</v>
      </c>
      <c r="B88" s="8" t="s">
        <v>65</v>
      </c>
      <c r="C88" s="50">
        <v>1</v>
      </c>
      <c r="D88" s="24">
        <v>1246</v>
      </c>
      <c r="E88" s="32">
        <v>4932</v>
      </c>
      <c r="F88" s="10">
        <v>0</v>
      </c>
      <c r="G88" s="11">
        <v>23</v>
      </c>
      <c r="H88" s="10">
        <f t="shared" si="2"/>
        <v>0</v>
      </c>
      <c r="I88" s="10">
        <f t="shared" si="3"/>
        <v>0</v>
      </c>
      <c r="J88" s="13"/>
    </row>
    <row r="89" spans="1:10" ht="21.75" customHeight="1">
      <c r="A89" s="7">
        <v>86</v>
      </c>
      <c r="B89" s="8" t="s">
        <v>66</v>
      </c>
      <c r="C89" s="50">
        <v>1</v>
      </c>
      <c r="D89" s="9">
        <v>80</v>
      </c>
      <c r="E89" s="32">
        <v>444</v>
      </c>
      <c r="F89" s="10">
        <v>0</v>
      </c>
      <c r="G89" s="11">
        <v>23</v>
      </c>
      <c r="H89" s="10">
        <f t="shared" si="2"/>
        <v>0</v>
      </c>
      <c r="I89" s="10">
        <f t="shared" si="3"/>
        <v>0</v>
      </c>
      <c r="J89" s="13"/>
    </row>
    <row r="90" spans="1:10" ht="21.75" customHeight="1">
      <c r="A90" s="7">
        <v>87</v>
      </c>
      <c r="B90" s="8" t="s">
        <v>67</v>
      </c>
      <c r="C90" s="50">
        <v>1</v>
      </c>
      <c r="D90" s="24">
        <v>1319</v>
      </c>
      <c r="E90" s="32">
        <v>7093</v>
      </c>
      <c r="F90" s="10">
        <v>0</v>
      </c>
      <c r="G90" s="11">
        <v>23</v>
      </c>
      <c r="H90" s="10">
        <f t="shared" si="2"/>
        <v>0</v>
      </c>
      <c r="I90" s="10">
        <f t="shared" si="3"/>
        <v>0</v>
      </c>
      <c r="J90" s="13"/>
    </row>
    <row r="91" spans="1:10" ht="21.75" customHeight="1">
      <c r="A91" s="7">
        <v>88</v>
      </c>
      <c r="B91" s="8" t="s">
        <v>68</v>
      </c>
      <c r="C91" s="50">
        <v>1</v>
      </c>
      <c r="D91" s="24">
        <v>1043</v>
      </c>
      <c r="E91" s="32">
        <v>4107</v>
      </c>
      <c r="F91" s="10">
        <v>0</v>
      </c>
      <c r="G91" s="11">
        <v>23</v>
      </c>
      <c r="H91" s="10">
        <f t="shared" si="2"/>
        <v>0</v>
      </c>
      <c r="I91" s="10">
        <f t="shared" si="3"/>
        <v>0</v>
      </c>
      <c r="J91" s="13"/>
    </row>
    <row r="92" spans="1:10" ht="21.75" customHeight="1">
      <c r="A92" s="7">
        <v>89</v>
      </c>
      <c r="B92" s="8" t="s">
        <v>164</v>
      </c>
      <c r="C92" s="50">
        <v>1</v>
      </c>
      <c r="D92" s="9">
        <v>118</v>
      </c>
      <c r="E92" s="32">
        <v>490</v>
      </c>
      <c r="F92" s="10">
        <v>0</v>
      </c>
      <c r="G92" s="11">
        <v>23</v>
      </c>
      <c r="H92" s="10">
        <f t="shared" si="2"/>
        <v>0</v>
      </c>
      <c r="I92" s="10">
        <f t="shared" si="3"/>
        <v>0</v>
      </c>
      <c r="J92" s="13"/>
    </row>
    <row r="93" spans="1:10" ht="21.75" customHeight="1">
      <c r="A93" s="7">
        <v>90</v>
      </c>
      <c r="B93" s="8" t="s">
        <v>86</v>
      </c>
      <c r="C93" s="50">
        <v>1</v>
      </c>
      <c r="D93" s="9">
        <v>85</v>
      </c>
      <c r="E93" s="32">
        <v>208</v>
      </c>
      <c r="F93" s="10">
        <v>0</v>
      </c>
      <c r="G93" s="11">
        <v>23</v>
      </c>
      <c r="H93" s="10">
        <f t="shared" si="2"/>
        <v>0</v>
      </c>
      <c r="I93" s="10">
        <f t="shared" si="3"/>
        <v>0</v>
      </c>
      <c r="J93" s="13"/>
    </row>
    <row r="94" spans="1:10" ht="21.75" customHeight="1">
      <c r="A94" s="7">
        <v>91</v>
      </c>
      <c r="B94" s="8" t="s">
        <v>150</v>
      </c>
      <c r="C94" s="50">
        <v>1</v>
      </c>
      <c r="D94" s="9">
        <v>138</v>
      </c>
      <c r="E94" s="32">
        <v>507</v>
      </c>
      <c r="F94" s="10">
        <v>0</v>
      </c>
      <c r="G94" s="11">
        <v>23</v>
      </c>
      <c r="H94" s="10">
        <f t="shared" si="2"/>
        <v>0</v>
      </c>
      <c r="I94" s="10">
        <f t="shared" si="3"/>
        <v>0</v>
      </c>
      <c r="J94" s="13"/>
    </row>
    <row r="95" spans="1:10" ht="21.75" customHeight="1">
      <c r="A95" s="7">
        <v>92</v>
      </c>
      <c r="B95" s="8" t="s">
        <v>70</v>
      </c>
      <c r="C95" s="50">
        <v>1</v>
      </c>
      <c r="D95" s="9">
        <v>432</v>
      </c>
      <c r="E95" s="32">
        <v>3292</v>
      </c>
      <c r="F95" s="10">
        <v>0</v>
      </c>
      <c r="G95" s="11">
        <v>23</v>
      </c>
      <c r="H95" s="10">
        <f t="shared" si="2"/>
        <v>0</v>
      </c>
      <c r="I95" s="10">
        <f t="shared" si="3"/>
        <v>0</v>
      </c>
      <c r="J95" s="13"/>
    </row>
    <row r="96" spans="1:10" ht="21.75" customHeight="1">
      <c r="A96" s="7">
        <v>93</v>
      </c>
      <c r="B96" s="8" t="s">
        <v>71</v>
      </c>
      <c r="C96" s="50">
        <v>1</v>
      </c>
      <c r="D96" s="9">
        <v>249</v>
      </c>
      <c r="E96" s="32">
        <v>946</v>
      </c>
      <c r="F96" s="10">
        <v>0</v>
      </c>
      <c r="G96" s="11">
        <v>23</v>
      </c>
      <c r="H96" s="10">
        <f t="shared" si="2"/>
        <v>0</v>
      </c>
      <c r="I96" s="10">
        <f t="shared" si="3"/>
        <v>0</v>
      </c>
      <c r="J96" s="13"/>
    </row>
    <row r="97" spans="1:10" ht="21.75" customHeight="1">
      <c r="A97" s="7">
        <v>94</v>
      </c>
      <c r="B97" s="8" t="s">
        <v>72</v>
      </c>
      <c r="C97" s="50">
        <v>1</v>
      </c>
      <c r="D97" s="24">
        <v>21448</v>
      </c>
      <c r="E97" s="32">
        <v>102250</v>
      </c>
      <c r="F97" s="10">
        <v>0</v>
      </c>
      <c r="G97" s="11">
        <v>23</v>
      </c>
      <c r="H97" s="10">
        <f t="shared" si="2"/>
        <v>0</v>
      </c>
      <c r="I97" s="10">
        <f t="shared" si="3"/>
        <v>0</v>
      </c>
      <c r="J97" s="13"/>
    </row>
    <row r="98" spans="1:10" ht="21.75" customHeight="1">
      <c r="A98" s="7">
        <v>96</v>
      </c>
      <c r="B98" s="8" t="s">
        <v>73</v>
      </c>
      <c r="C98" s="50">
        <v>1</v>
      </c>
      <c r="D98" s="9">
        <v>37</v>
      </c>
      <c r="E98" s="32">
        <v>158</v>
      </c>
      <c r="F98" s="10">
        <v>0</v>
      </c>
      <c r="G98" s="11">
        <v>23</v>
      </c>
      <c r="H98" s="10">
        <f t="shared" si="2"/>
        <v>0</v>
      </c>
      <c r="I98" s="10">
        <f t="shared" si="3"/>
        <v>0</v>
      </c>
      <c r="J98" s="13"/>
    </row>
    <row r="99" spans="1:10" ht="21.75" customHeight="1">
      <c r="A99" s="7">
        <v>97</v>
      </c>
      <c r="B99" s="8" t="s">
        <v>74</v>
      </c>
      <c r="C99" s="50">
        <v>1</v>
      </c>
      <c r="D99" s="9">
        <v>476</v>
      </c>
      <c r="E99" s="32">
        <v>2609</v>
      </c>
      <c r="F99" s="10">
        <v>0</v>
      </c>
      <c r="G99" s="11">
        <v>23</v>
      </c>
      <c r="H99" s="10">
        <f aca="true" t="shared" si="4" ref="H99:H114">PRODUCT(F99,0.23)</f>
        <v>0</v>
      </c>
      <c r="I99" s="10">
        <f aca="true" t="shared" si="5" ref="I99:I114">SUM(F99,H99)</f>
        <v>0</v>
      </c>
      <c r="J99" s="13"/>
    </row>
    <row r="100" spans="1:10" ht="21.75" customHeight="1">
      <c r="A100" s="7">
        <v>98</v>
      </c>
      <c r="B100" s="8" t="s">
        <v>87</v>
      </c>
      <c r="C100" s="50">
        <v>1</v>
      </c>
      <c r="D100" s="9">
        <v>735</v>
      </c>
      <c r="E100" s="32">
        <v>3811</v>
      </c>
      <c r="F100" s="10">
        <v>0</v>
      </c>
      <c r="G100" s="11">
        <v>23</v>
      </c>
      <c r="H100" s="10">
        <f t="shared" si="4"/>
        <v>0</v>
      </c>
      <c r="I100" s="10">
        <f t="shared" si="5"/>
        <v>0</v>
      </c>
      <c r="J100" s="13"/>
    </row>
    <row r="101" spans="1:10" ht="21.75" customHeight="1">
      <c r="A101" s="7">
        <v>99</v>
      </c>
      <c r="B101" s="8" t="s">
        <v>88</v>
      </c>
      <c r="C101" s="50">
        <v>1</v>
      </c>
      <c r="D101" s="9">
        <v>738</v>
      </c>
      <c r="E101" s="32">
        <v>3811</v>
      </c>
      <c r="F101" s="10">
        <v>0</v>
      </c>
      <c r="G101" s="11">
        <v>23</v>
      </c>
      <c r="H101" s="10">
        <f t="shared" si="4"/>
        <v>0</v>
      </c>
      <c r="I101" s="10">
        <f t="shared" si="5"/>
        <v>0</v>
      </c>
      <c r="J101" s="13"/>
    </row>
    <row r="102" spans="1:10" ht="21.75" customHeight="1">
      <c r="A102" s="7">
        <v>100</v>
      </c>
      <c r="B102" s="8" t="s">
        <v>89</v>
      </c>
      <c r="C102" s="50">
        <v>1</v>
      </c>
      <c r="D102" s="9">
        <v>803</v>
      </c>
      <c r="E102" s="32">
        <v>3811</v>
      </c>
      <c r="F102" s="10">
        <v>0</v>
      </c>
      <c r="G102" s="11">
        <v>23</v>
      </c>
      <c r="H102" s="10">
        <f t="shared" si="4"/>
        <v>0</v>
      </c>
      <c r="I102" s="10">
        <f t="shared" si="5"/>
        <v>0</v>
      </c>
      <c r="J102" s="13"/>
    </row>
    <row r="103" spans="1:10" ht="21.75" customHeight="1">
      <c r="A103" s="7">
        <v>101</v>
      </c>
      <c r="B103" s="8" t="s">
        <v>90</v>
      </c>
      <c r="C103" s="50">
        <v>1</v>
      </c>
      <c r="D103" s="9">
        <v>119</v>
      </c>
      <c r="E103" s="32">
        <v>1007</v>
      </c>
      <c r="F103" s="10">
        <v>0</v>
      </c>
      <c r="G103" s="11">
        <v>23</v>
      </c>
      <c r="H103" s="10">
        <f t="shared" si="4"/>
        <v>0</v>
      </c>
      <c r="I103" s="10">
        <f t="shared" si="5"/>
        <v>0</v>
      </c>
      <c r="J103" s="13"/>
    </row>
    <row r="104" spans="1:10" ht="21.75" customHeight="1">
      <c r="A104" s="7">
        <v>102</v>
      </c>
      <c r="B104" s="8" t="s">
        <v>91</v>
      </c>
      <c r="C104" s="50">
        <v>1</v>
      </c>
      <c r="D104" s="9">
        <v>162</v>
      </c>
      <c r="E104" s="32">
        <v>560</v>
      </c>
      <c r="F104" s="10">
        <v>0</v>
      </c>
      <c r="G104" s="11">
        <v>23</v>
      </c>
      <c r="H104" s="10">
        <f t="shared" si="4"/>
        <v>0</v>
      </c>
      <c r="I104" s="10">
        <f t="shared" si="5"/>
        <v>0</v>
      </c>
      <c r="J104" s="13"/>
    </row>
    <row r="105" spans="1:10" ht="21.75" customHeight="1">
      <c r="A105" s="7">
        <v>103</v>
      </c>
      <c r="B105" s="8" t="s">
        <v>75</v>
      </c>
      <c r="C105" s="50">
        <v>1</v>
      </c>
      <c r="D105" s="9">
        <v>80</v>
      </c>
      <c r="E105" s="32">
        <v>395</v>
      </c>
      <c r="F105" s="10">
        <v>0</v>
      </c>
      <c r="G105" s="11">
        <v>23</v>
      </c>
      <c r="H105" s="10">
        <f t="shared" si="4"/>
        <v>0</v>
      </c>
      <c r="I105" s="10">
        <f t="shared" si="5"/>
        <v>0</v>
      </c>
      <c r="J105" s="13"/>
    </row>
    <row r="106" spans="1:10" ht="21.75" customHeight="1">
      <c r="A106" s="7">
        <v>104</v>
      </c>
      <c r="B106" s="8" t="s">
        <v>76</v>
      </c>
      <c r="C106" s="50">
        <v>1</v>
      </c>
      <c r="D106" s="24">
        <v>10056</v>
      </c>
      <c r="E106" s="32">
        <v>21471</v>
      </c>
      <c r="F106" s="10">
        <v>0</v>
      </c>
      <c r="G106" s="11">
        <v>23</v>
      </c>
      <c r="H106" s="10">
        <f t="shared" si="4"/>
        <v>0</v>
      </c>
      <c r="I106" s="10">
        <f t="shared" si="5"/>
        <v>0</v>
      </c>
      <c r="J106" s="13"/>
    </row>
    <row r="107" spans="1:10" ht="21.75" customHeight="1">
      <c r="A107" s="7">
        <v>105</v>
      </c>
      <c r="B107" s="8" t="s">
        <v>77</v>
      </c>
      <c r="C107" s="50">
        <v>1</v>
      </c>
      <c r="D107" s="24">
        <v>3893</v>
      </c>
      <c r="E107" s="32">
        <v>17250</v>
      </c>
      <c r="F107" s="10">
        <v>0</v>
      </c>
      <c r="G107" s="11">
        <v>23</v>
      </c>
      <c r="H107" s="10">
        <f t="shared" si="4"/>
        <v>0</v>
      </c>
      <c r="I107" s="10">
        <f t="shared" si="5"/>
        <v>0</v>
      </c>
      <c r="J107" s="13"/>
    </row>
    <row r="108" spans="1:10" ht="21.75" customHeight="1">
      <c r="A108" s="7">
        <v>106</v>
      </c>
      <c r="B108" s="8" t="s">
        <v>92</v>
      </c>
      <c r="C108" s="50">
        <v>1</v>
      </c>
      <c r="D108" s="9">
        <v>262</v>
      </c>
      <c r="E108" s="32">
        <v>1072</v>
      </c>
      <c r="F108" s="10">
        <v>0</v>
      </c>
      <c r="G108" s="11">
        <v>23</v>
      </c>
      <c r="H108" s="10">
        <f t="shared" si="4"/>
        <v>0</v>
      </c>
      <c r="I108" s="10">
        <f t="shared" si="5"/>
        <v>0</v>
      </c>
      <c r="J108" s="13"/>
    </row>
    <row r="109" spans="1:10" ht="21.75" customHeight="1">
      <c r="A109" s="7">
        <v>107</v>
      </c>
      <c r="B109" s="8" t="s">
        <v>151</v>
      </c>
      <c r="C109" s="50">
        <v>1</v>
      </c>
      <c r="D109" s="9">
        <v>57</v>
      </c>
      <c r="E109" s="32">
        <v>234</v>
      </c>
      <c r="F109" s="10">
        <v>0</v>
      </c>
      <c r="G109" s="11">
        <v>23</v>
      </c>
      <c r="H109" s="10">
        <f t="shared" si="4"/>
        <v>0</v>
      </c>
      <c r="I109" s="10">
        <f t="shared" si="5"/>
        <v>0</v>
      </c>
      <c r="J109" s="13"/>
    </row>
    <row r="110" spans="1:10" ht="21.75" customHeight="1">
      <c r="A110" s="7">
        <v>108</v>
      </c>
      <c r="B110" s="8" t="s">
        <v>78</v>
      </c>
      <c r="C110" s="50">
        <v>1</v>
      </c>
      <c r="D110" s="9">
        <v>56</v>
      </c>
      <c r="E110" s="32">
        <v>337</v>
      </c>
      <c r="F110" s="10">
        <v>0</v>
      </c>
      <c r="G110" s="11">
        <v>23</v>
      </c>
      <c r="H110" s="10">
        <f t="shared" si="4"/>
        <v>0</v>
      </c>
      <c r="I110" s="10">
        <f t="shared" si="5"/>
        <v>0</v>
      </c>
      <c r="J110" s="13"/>
    </row>
    <row r="111" spans="1:10" ht="21.75" customHeight="1">
      <c r="A111" s="7">
        <v>109</v>
      </c>
      <c r="B111" s="8" t="s">
        <v>79</v>
      </c>
      <c r="C111" s="50">
        <v>1</v>
      </c>
      <c r="D111" s="9">
        <v>545</v>
      </c>
      <c r="E111" s="32">
        <v>2308</v>
      </c>
      <c r="F111" s="10">
        <v>0</v>
      </c>
      <c r="G111" s="11">
        <v>23</v>
      </c>
      <c r="H111" s="10">
        <f t="shared" si="4"/>
        <v>0</v>
      </c>
      <c r="I111" s="10">
        <f t="shared" si="5"/>
        <v>0</v>
      </c>
      <c r="J111" s="13"/>
    </row>
    <row r="112" spans="1:10" ht="21.75" customHeight="1">
      <c r="A112" s="7">
        <v>110</v>
      </c>
      <c r="B112" s="8" t="s">
        <v>80</v>
      </c>
      <c r="C112" s="50">
        <v>1</v>
      </c>
      <c r="D112" s="9">
        <v>69</v>
      </c>
      <c r="E112" s="32">
        <v>300</v>
      </c>
      <c r="F112" s="10">
        <v>0</v>
      </c>
      <c r="G112" s="11">
        <v>23</v>
      </c>
      <c r="H112" s="10">
        <f t="shared" si="4"/>
        <v>0</v>
      </c>
      <c r="I112" s="10">
        <f t="shared" si="5"/>
        <v>0</v>
      </c>
      <c r="J112" s="13"/>
    </row>
    <row r="113" spans="1:10" ht="21.75" customHeight="1">
      <c r="A113" s="7">
        <v>111</v>
      </c>
      <c r="B113" s="8" t="s">
        <v>81</v>
      </c>
      <c r="C113" s="50">
        <v>1</v>
      </c>
      <c r="D113" s="9">
        <v>884</v>
      </c>
      <c r="E113" s="32">
        <v>2970</v>
      </c>
      <c r="F113" s="10">
        <v>0</v>
      </c>
      <c r="G113" s="11">
        <v>23</v>
      </c>
      <c r="H113" s="10">
        <f t="shared" si="4"/>
        <v>0</v>
      </c>
      <c r="I113" s="10">
        <f t="shared" si="5"/>
        <v>0</v>
      </c>
      <c r="J113" s="13"/>
    </row>
    <row r="114" spans="1:11" ht="21.75" customHeight="1">
      <c r="A114" s="7">
        <v>112</v>
      </c>
      <c r="B114" s="8" t="s">
        <v>213</v>
      </c>
      <c r="C114" s="50">
        <v>1</v>
      </c>
      <c r="D114" s="9">
        <v>51</v>
      </c>
      <c r="E114" s="32">
        <v>126</v>
      </c>
      <c r="F114" s="10">
        <v>0</v>
      </c>
      <c r="G114" s="11">
        <v>23</v>
      </c>
      <c r="H114" s="10">
        <f t="shared" si="4"/>
        <v>0</v>
      </c>
      <c r="I114" s="10">
        <f t="shared" si="5"/>
        <v>0</v>
      </c>
      <c r="J114" s="13"/>
      <c r="K114" s="14"/>
    </row>
    <row r="115" spans="1:10" ht="21.75" customHeight="1">
      <c r="A115" s="98" t="s">
        <v>175</v>
      </c>
      <c r="B115" s="99"/>
      <c r="C115" s="99"/>
      <c r="D115" s="99"/>
      <c r="E115" s="100"/>
      <c r="F115" s="85"/>
      <c r="G115" s="85"/>
      <c r="H115" s="85"/>
      <c r="I115" s="86"/>
      <c r="J115" s="13"/>
    </row>
    <row r="116" spans="1:10" ht="21.75" customHeight="1">
      <c r="A116" s="76">
        <v>113</v>
      </c>
      <c r="B116" s="12" t="s">
        <v>93</v>
      </c>
      <c r="C116" s="50">
        <v>1</v>
      </c>
      <c r="D116" s="105"/>
      <c r="E116" s="107"/>
      <c r="F116" s="61"/>
      <c r="G116" s="75"/>
      <c r="H116" s="61"/>
      <c r="I116" s="61"/>
      <c r="J116" s="13"/>
    </row>
    <row r="117" spans="1:10" ht="21.75" customHeight="1">
      <c r="A117" s="62"/>
      <c r="B117" s="12" t="s">
        <v>94</v>
      </c>
      <c r="C117" s="50">
        <v>1</v>
      </c>
      <c r="D117" s="106"/>
      <c r="E117" s="106"/>
      <c r="F117" s="62"/>
      <c r="G117" s="62"/>
      <c r="H117" s="62"/>
      <c r="I117" s="62"/>
      <c r="J117" s="13"/>
    </row>
    <row r="118" spans="1:10" ht="21.75" customHeight="1">
      <c r="A118" s="62"/>
      <c r="B118" s="12" t="s">
        <v>177</v>
      </c>
      <c r="C118" s="50">
        <v>1</v>
      </c>
      <c r="D118" s="106"/>
      <c r="E118" s="106"/>
      <c r="F118" s="62"/>
      <c r="G118" s="62"/>
      <c r="H118" s="62"/>
      <c r="I118" s="62"/>
      <c r="J118" s="13"/>
    </row>
    <row r="119" spans="1:10" ht="21.75" customHeight="1">
      <c r="A119" s="62"/>
      <c r="B119" s="12" t="s">
        <v>178</v>
      </c>
      <c r="C119" s="50">
        <v>1</v>
      </c>
      <c r="D119" s="106"/>
      <c r="E119" s="106"/>
      <c r="F119" s="62"/>
      <c r="G119" s="62"/>
      <c r="H119" s="62"/>
      <c r="I119" s="62"/>
      <c r="J119" s="13"/>
    </row>
    <row r="120" spans="1:10" ht="21.75" customHeight="1">
      <c r="A120" s="62"/>
      <c r="B120" s="12" t="s">
        <v>179</v>
      </c>
      <c r="C120" s="50">
        <v>1</v>
      </c>
      <c r="D120" s="106"/>
      <c r="E120" s="106"/>
      <c r="F120" s="62"/>
      <c r="G120" s="62"/>
      <c r="H120" s="62"/>
      <c r="I120" s="62"/>
      <c r="J120" s="13"/>
    </row>
    <row r="121" spans="1:10" ht="21.75" customHeight="1">
      <c r="A121" s="62"/>
      <c r="B121" s="12" t="s">
        <v>180</v>
      </c>
      <c r="C121" s="50">
        <v>1</v>
      </c>
      <c r="D121" s="106"/>
      <c r="E121" s="106"/>
      <c r="F121" s="62"/>
      <c r="G121" s="62"/>
      <c r="H121" s="62"/>
      <c r="I121" s="62"/>
      <c r="J121" s="13"/>
    </row>
    <row r="122" spans="1:10" ht="21.75" customHeight="1">
      <c r="A122" s="62"/>
      <c r="B122" s="12" t="s">
        <v>181</v>
      </c>
      <c r="C122" s="50">
        <v>1</v>
      </c>
      <c r="D122" s="106"/>
      <c r="E122" s="106"/>
      <c r="F122" s="62"/>
      <c r="G122" s="62"/>
      <c r="H122" s="62"/>
      <c r="I122" s="62"/>
      <c r="J122" s="13"/>
    </row>
    <row r="123" spans="1:10" ht="21.75" customHeight="1">
      <c r="A123" s="62"/>
      <c r="B123" s="12" t="s">
        <v>183</v>
      </c>
      <c r="C123" s="50">
        <v>1</v>
      </c>
      <c r="D123" s="106"/>
      <c r="E123" s="106"/>
      <c r="F123" s="62"/>
      <c r="G123" s="62"/>
      <c r="H123" s="62"/>
      <c r="I123" s="62"/>
      <c r="J123" s="13"/>
    </row>
    <row r="124" spans="1:10" ht="21.75" customHeight="1">
      <c r="A124" s="62"/>
      <c r="B124" s="12" t="s">
        <v>182</v>
      </c>
      <c r="C124" s="50">
        <v>1</v>
      </c>
      <c r="D124" s="106"/>
      <c r="E124" s="106"/>
      <c r="F124" s="62"/>
      <c r="G124" s="62"/>
      <c r="H124" s="62"/>
      <c r="I124" s="62"/>
      <c r="J124" s="13"/>
    </row>
    <row r="125" spans="1:10" ht="21.75" customHeight="1">
      <c r="A125" s="62"/>
      <c r="B125" s="12" t="s">
        <v>184</v>
      </c>
      <c r="C125" s="50">
        <v>1</v>
      </c>
      <c r="D125" s="106"/>
      <c r="E125" s="106"/>
      <c r="F125" s="62"/>
      <c r="G125" s="62"/>
      <c r="H125" s="62"/>
      <c r="I125" s="62"/>
      <c r="J125" s="13"/>
    </row>
    <row r="126" spans="1:10" ht="21.75" customHeight="1">
      <c r="A126" s="62"/>
      <c r="B126" s="12" t="s">
        <v>152</v>
      </c>
      <c r="C126" s="50">
        <v>1</v>
      </c>
      <c r="D126" s="106"/>
      <c r="E126" s="106"/>
      <c r="F126" s="62"/>
      <c r="G126" s="62"/>
      <c r="H126" s="62"/>
      <c r="I126" s="62"/>
      <c r="J126" s="13"/>
    </row>
    <row r="127" spans="1:10" ht="21.75" customHeight="1">
      <c r="A127" s="62"/>
      <c r="B127" s="12" t="s">
        <v>153</v>
      </c>
      <c r="C127" s="50">
        <v>1</v>
      </c>
      <c r="D127" s="106"/>
      <c r="E127" s="106"/>
      <c r="F127" s="62"/>
      <c r="G127" s="62"/>
      <c r="H127" s="62"/>
      <c r="I127" s="62"/>
      <c r="J127" s="13"/>
    </row>
    <row r="128" spans="1:10" ht="21.75" customHeight="1">
      <c r="A128" s="62"/>
      <c r="B128" s="12" t="s">
        <v>174</v>
      </c>
      <c r="C128" s="50">
        <v>1</v>
      </c>
      <c r="D128" s="106"/>
      <c r="E128" s="106"/>
      <c r="F128" s="62"/>
      <c r="G128" s="62"/>
      <c r="H128" s="62"/>
      <c r="I128" s="62"/>
      <c r="J128" s="13"/>
    </row>
    <row r="129" spans="1:10" ht="21.75" customHeight="1">
      <c r="A129" s="62"/>
      <c r="B129" s="12" t="s">
        <v>154</v>
      </c>
      <c r="C129" s="50">
        <v>1</v>
      </c>
      <c r="D129" s="106"/>
      <c r="E129" s="106"/>
      <c r="F129" s="62"/>
      <c r="G129" s="62"/>
      <c r="H129" s="62"/>
      <c r="I129" s="62"/>
      <c r="J129" s="13"/>
    </row>
    <row r="130" spans="1:10" ht="21.75" customHeight="1">
      <c r="A130" s="62"/>
      <c r="B130" s="12" t="s">
        <v>185</v>
      </c>
      <c r="C130" s="50">
        <v>1</v>
      </c>
      <c r="D130" s="106"/>
      <c r="E130" s="106"/>
      <c r="F130" s="62"/>
      <c r="G130" s="62"/>
      <c r="H130" s="62"/>
      <c r="I130" s="62"/>
      <c r="J130" s="13"/>
    </row>
    <row r="131" spans="1:10" ht="21.75" customHeight="1">
      <c r="A131" s="62"/>
      <c r="B131" s="12" t="s">
        <v>186</v>
      </c>
      <c r="C131" s="50">
        <v>1</v>
      </c>
      <c r="D131" s="106"/>
      <c r="E131" s="106"/>
      <c r="F131" s="62"/>
      <c r="G131" s="62"/>
      <c r="H131" s="62"/>
      <c r="I131" s="62"/>
      <c r="J131" s="13"/>
    </row>
    <row r="132" spans="1:10" ht="21.75" customHeight="1">
      <c r="A132" s="62"/>
      <c r="B132" s="12" t="s">
        <v>187</v>
      </c>
      <c r="C132" s="50">
        <v>1</v>
      </c>
      <c r="D132" s="106"/>
      <c r="E132" s="106"/>
      <c r="F132" s="62"/>
      <c r="G132" s="62"/>
      <c r="H132" s="62"/>
      <c r="I132" s="62"/>
      <c r="J132" s="13"/>
    </row>
    <row r="133" spans="1:10" ht="21.75" customHeight="1">
      <c r="A133" s="62"/>
      <c r="B133" s="12" t="s">
        <v>188</v>
      </c>
      <c r="C133" s="50">
        <v>1</v>
      </c>
      <c r="D133" s="106"/>
      <c r="E133" s="106"/>
      <c r="F133" s="62"/>
      <c r="G133" s="62"/>
      <c r="H133" s="62"/>
      <c r="I133" s="62"/>
      <c r="J133" s="13"/>
    </row>
    <row r="134" spans="1:10" ht="21.75" customHeight="1">
      <c r="A134" s="62"/>
      <c r="B134" s="12" t="s">
        <v>189</v>
      </c>
      <c r="C134" s="50">
        <v>1</v>
      </c>
      <c r="D134" s="106"/>
      <c r="E134" s="106"/>
      <c r="F134" s="62"/>
      <c r="G134" s="62"/>
      <c r="H134" s="62"/>
      <c r="I134" s="62"/>
      <c r="J134" s="13"/>
    </row>
    <row r="135" spans="1:10" ht="21.75" customHeight="1">
      <c r="A135" s="62"/>
      <c r="B135" s="12" t="s">
        <v>190</v>
      </c>
      <c r="C135" s="50">
        <v>1</v>
      </c>
      <c r="D135" s="106"/>
      <c r="E135" s="106"/>
      <c r="F135" s="62"/>
      <c r="G135" s="62"/>
      <c r="H135" s="62"/>
      <c r="I135" s="62"/>
      <c r="J135" s="13"/>
    </row>
    <row r="136" spans="1:10" ht="21.75" customHeight="1">
      <c r="A136" s="62"/>
      <c r="B136" s="12" t="s">
        <v>95</v>
      </c>
      <c r="C136" s="50">
        <v>1</v>
      </c>
      <c r="D136" s="106"/>
      <c r="E136" s="106"/>
      <c r="F136" s="62"/>
      <c r="G136" s="62"/>
      <c r="H136" s="62"/>
      <c r="I136" s="62"/>
      <c r="J136" s="13"/>
    </row>
    <row r="137" spans="1:10" ht="21.75" customHeight="1">
      <c r="A137" s="62"/>
      <c r="B137" s="12" t="s">
        <v>156</v>
      </c>
      <c r="C137" s="50">
        <v>1</v>
      </c>
      <c r="D137" s="106"/>
      <c r="E137" s="106"/>
      <c r="F137" s="62"/>
      <c r="G137" s="62"/>
      <c r="H137" s="62"/>
      <c r="I137" s="62"/>
      <c r="J137" s="13"/>
    </row>
    <row r="138" spans="1:10" ht="21.75" customHeight="1">
      <c r="A138" s="62"/>
      <c r="B138" s="12" t="s">
        <v>157</v>
      </c>
      <c r="C138" s="50">
        <v>1</v>
      </c>
      <c r="D138" s="106"/>
      <c r="E138" s="106"/>
      <c r="F138" s="62"/>
      <c r="G138" s="62"/>
      <c r="H138" s="62"/>
      <c r="I138" s="62"/>
      <c r="J138" s="13"/>
    </row>
    <row r="139" spans="1:10" ht="21.75" customHeight="1">
      <c r="A139" s="62"/>
      <c r="B139" s="12" t="s">
        <v>158</v>
      </c>
      <c r="C139" s="50">
        <v>1</v>
      </c>
      <c r="D139" s="106"/>
      <c r="E139" s="106"/>
      <c r="F139" s="62"/>
      <c r="G139" s="62"/>
      <c r="H139" s="62"/>
      <c r="I139" s="62"/>
      <c r="J139" s="13"/>
    </row>
    <row r="140" spans="1:10" ht="21.75" customHeight="1">
      <c r="A140" s="62"/>
      <c r="B140" s="12" t="s">
        <v>191</v>
      </c>
      <c r="C140" s="50">
        <v>1</v>
      </c>
      <c r="D140" s="106"/>
      <c r="E140" s="106"/>
      <c r="F140" s="62"/>
      <c r="G140" s="62"/>
      <c r="H140" s="62"/>
      <c r="I140" s="62"/>
      <c r="J140" s="13"/>
    </row>
    <row r="141" spans="1:10" ht="21.75" customHeight="1">
      <c r="A141" s="62"/>
      <c r="B141" s="12" t="s">
        <v>192</v>
      </c>
      <c r="C141" s="50">
        <v>1</v>
      </c>
      <c r="D141" s="106"/>
      <c r="E141" s="106"/>
      <c r="F141" s="62"/>
      <c r="G141" s="62"/>
      <c r="H141" s="62"/>
      <c r="I141" s="62"/>
      <c r="J141" s="13"/>
    </row>
    <row r="142" spans="1:10" ht="21.75" customHeight="1">
      <c r="A142" s="62"/>
      <c r="B142" s="12" t="s">
        <v>193</v>
      </c>
      <c r="C142" s="50">
        <v>1</v>
      </c>
      <c r="D142" s="106"/>
      <c r="E142" s="106"/>
      <c r="F142" s="62"/>
      <c r="G142" s="62"/>
      <c r="H142" s="62"/>
      <c r="I142" s="62"/>
      <c r="J142" s="13"/>
    </row>
    <row r="143" spans="1:10" ht="21.75" customHeight="1">
      <c r="A143" s="62"/>
      <c r="B143" s="12" t="s">
        <v>194</v>
      </c>
      <c r="C143" s="50">
        <v>1</v>
      </c>
      <c r="D143" s="106"/>
      <c r="E143" s="106"/>
      <c r="F143" s="62"/>
      <c r="G143" s="62"/>
      <c r="H143" s="62"/>
      <c r="I143" s="62"/>
      <c r="J143" s="13"/>
    </row>
    <row r="144" spans="1:10" ht="21.75" customHeight="1">
      <c r="A144" s="62"/>
      <c r="B144" s="12" t="s">
        <v>195</v>
      </c>
      <c r="C144" s="50">
        <v>1</v>
      </c>
      <c r="D144" s="106"/>
      <c r="E144" s="106"/>
      <c r="F144" s="62"/>
      <c r="G144" s="62"/>
      <c r="H144" s="62"/>
      <c r="I144" s="62"/>
      <c r="J144" s="13"/>
    </row>
    <row r="145" spans="1:10" ht="21.75" customHeight="1">
      <c r="A145" s="62"/>
      <c r="B145" s="12" t="s">
        <v>196</v>
      </c>
      <c r="C145" s="50">
        <v>1</v>
      </c>
      <c r="D145" s="106"/>
      <c r="E145" s="106"/>
      <c r="F145" s="62"/>
      <c r="G145" s="62"/>
      <c r="H145" s="62"/>
      <c r="I145" s="62"/>
      <c r="J145" s="13"/>
    </row>
    <row r="146" spans="1:10" ht="21.75" customHeight="1">
      <c r="A146" s="62"/>
      <c r="B146" s="12" t="s">
        <v>162</v>
      </c>
      <c r="C146" s="50">
        <v>1</v>
      </c>
      <c r="D146" s="106"/>
      <c r="E146" s="106"/>
      <c r="F146" s="62"/>
      <c r="G146" s="62"/>
      <c r="H146" s="62"/>
      <c r="I146" s="62"/>
      <c r="J146" s="13"/>
    </row>
    <row r="147" spans="1:10" ht="21.75" customHeight="1">
      <c r="A147" s="62"/>
      <c r="B147" s="12" t="s">
        <v>220</v>
      </c>
      <c r="C147" s="50">
        <v>1</v>
      </c>
      <c r="D147" s="106"/>
      <c r="E147" s="106"/>
      <c r="F147" s="62"/>
      <c r="G147" s="62"/>
      <c r="H147" s="62"/>
      <c r="I147" s="62"/>
      <c r="J147" s="13"/>
    </row>
    <row r="148" spans="1:10" ht="21.75" customHeight="1">
      <c r="A148" s="62"/>
      <c r="B148" s="12" t="s">
        <v>198</v>
      </c>
      <c r="C148" s="50">
        <v>1</v>
      </c>
      <c r="D148" s="106"/>
      <c r="E148" s="106"/>
      <c r="F148" s="62"/>
      <c r="G148" s="62"/>
      <c r="H148" s="62"/>
      <c r="I148" s="62"/>
      <c r="J148" s="13"/>
    </row>
    <row r="149" spans="1:10" ht="21.75" customHeight="1">
      <c r="A149" s="62"/>
      <c r="B149" s="12" t="s">
        <v>198</v>
      </c>
      <c r="C149" s="50">
        <v>1</v>
      </c>
      <c r="D149" s="106"/>
      <c r="E149" s="106"/>
      <c r="F149" s="62"/>
      <c r="G149" s="62"/>
      <c r="H149" s="62"/>
      <c r="I149" s="62"/>
      <c r="J149" s="13"/>
    </row>
    <row r="150" spans="1:10" ht="21.75" customHeight="1">
      <c r="A150" s="62"/>
      <c r="B150" s="12" t="s">
        <v>198</v>
      </c>
      <c r="C150" s="50">
        <v>1</v>
      </c>
      <c r="D150" s="106"/>
      <c r="E150" s="106"/>
      <c r="F150" s="62"/>
      <c r="G150" s="62"/>
      <c r="H150" s="62"/>
      <c r="I150" s="62"/>
      <c r="J150" s="13"/>
    </row>
    <row r="151" spans="1:10" ht="21.75" customHeight="1">
      <c r="A151" s="62"/>
      <c r="B151" s="12" t="s">
        <v>197</v>
      </c>
      <c r="C151" s="50">
        <v>1</v>
      </c>
      <c r="D151" s="106"/>
      <c r="E151" s="106"/>
      <c r="F151" s="62"/>
      <c r="G151" s="62"/>
      <c r="H151" s="62"/>
      <c r="I151" s="62"/>
      <c r="J151" s="13"/>
    </row>
    <row r="152" spans="1:10" ht="21.75" customHeight="1">
      <c r="A152" s="62"/>
      <c r="B152" s="12" t="s">
        <v>199</v>
      </c>
      <c r="C152" s="50">
        <v>1</v>
      </c>
      <c r="D152" s="106"/>
      <c r="E152" s="106"/>
      <c r="F152" s="62"/>
      <c r="G152" s="62"/>
      <c r="H152" s="62"/>
      <c r="I152" s="62"/>
      <c r="J152" s="13"/>
    </row>
    <row r="153" spans="1:10" ht="21.75" customHeight="1">
      <c r="A153" s="62"/>
      <c r="B153" s="12" t="s">
        <v>200</v>
      </c>
      <c r="C153" s="50">
        <v>1</v>
      </c>
      <c r="D153" s="106"/>
      <c r="E153" s="106"/>
      <c r="F153" s="62"/>
      <c r="G153" s="62"/>
      <c r="H153" s="62"/>
      <c r="I153" s="62"/>
      <c r="J153" s="13"/>
    </row>
    <row r="154" spans="1:10" ht="21.75" customHeight="1">
      <c r="A154" s="62"/>
      <c r="B154" s="12" t="s">
        <v>201</v>
      </c>
      <c r="C154" s="50">
        <v>1</v>
      </c>
      <c r="D154" s="106"/>
      <c r="E154" s="106"/>
      <c r="F154" s="62"/>
      <c r="G154" s="62"/>
      <c r="H154" s="62"/>
      <c r="I154" s="62"/>
      <c r="J154" s="13"/>
    </row>
    <row r="155" spans="1:10" ht="21.75" customHeight="1">
      <c r="A155" s="62"/>
      <c r="B155" s="12" t="s">
        <v>202</v>
      </c>
      <c r="C155" s="50">
        <v>1</v>
      </c>
      <c r="D155" s="106"/>
      <c r="E155" s="106"/>
      <c r="F155" s="62"/>
      <c r="G155" s="62"/>
      <c r="H155" s="62"/>
      <c r="I155" s="62"/>
      <c r="J155" s="13"/>
    </row>
    <row r="156" spans="1:10" ht="21.75" customHeight="1">
      <c r="A156" s="62"/>
      <c r="B156" s="12" t="s">
        <v>165</v>
      </c>
      <c r="C156" s="50">
        <v>1</v>
      </c>
      <c r="D156" s="106"/>
      <c r="E156" s="106"/>
      <c r="F156" s="62"/>
      <c r="G156" s="62"/>
      <c r="H156" s="62"/>
      <c r="I156" s="62"/>
      <c r="J156" s="13"/>
    </row>
    <row r="157" spans="1:10" ht="21.75" customHeight="1">
      <c r="A157" s="62"/>
      <c r="B157" s="12" t="s">
        <v>166</v>
      </c>
      <c r="C157" s="50">
        <v>1</v>
      </c>
      <c r="D157" s="106"/>
      <c r="E157" s="106"/>
      <c r="F157" s="62"/>
      <c r="G157" s="62"/>
      <c r="H157" s="62"/>
      <c r="I157" s="62"/>
      <c r="J157" s="13"/>
    </row>
    <row r="158" spans="1:10" ht="21.75" customHeight="1">
      <c r="A158" s="62"/>
      <c r="B158" s="12" t="s">
        <v>167</v>
      </c>
      <c r="C158" s="50">
        <v>1</v>
      </c>
      <c r="D158" s="106"/>
      <c r="E158" s="106"/>
      <c r="F158" s="62"/>
      <c r="G158" s="62"/>
      <c r="H158" s="62"/>
      <c r="I158" s="62"/>
      <c r="J158" s="13"/>
    </row>
    <row r="159" spans="1:10" ht="21.75" customHeight="1">
      <c r="A159" s="63"/>
      <c r="B159" s="12" t="s">
        <v>168</v>
      </c>
      <c r="C159" s="50">
        <v>1</v>
      </c>
      <c r="D159" s="106"/>
      <c r="E159" s="106"/>
      <c r="F159" s="63"/>
      <c r="G159" s="63"/>
      <c r="H159" s="63"/>
      <c r="I159" s="63"/>
      <c r="J159" s="13"/>
    </row>
    <row r="160" spans="1:10" ht="21.75" customHeight="1">
      <c r="A160" s="56"/>
      <c r="B160" s="51" t="s">
        <v>228</v>
      </c>
      <c r="C160" s="50">
        <f>SUM(C116:C159)</f>
        <v>44</v>
      </c>
      <c r="D160" s="54">
        <v>2024</v>
      </c>
      <c r="E160" s="59">
        <v>9100</v>
      </c>
      <c r="F160" s="58">
        <v>0</v>
      </c>
      <c r="G160" s="57">
        <v>23</v>
      </c>
      <c r="H160" s="58">
        <v>0</v>
      </c>
      <c r="I160" s="58">
        <v>0</v>
      </c>
      <c r="J160" s="13"/>
    </row>
    <row r="161" spans="1:10" ht="21.75" customHeight="1">
      <c r="A161" s="93" t="s">
        <v>176</v>
      </c>
      <c r="B161" s="94"/>
      <c r="C161" s="94"/>
      <c r="D161" s="94"/>
      <c r="E161" s="95"/>
      <c r="F161" s="96"/>
      <c r="G161" s="96"/>
      <c r="H161" s="96"/>
      <c r="I161" s="97"/>
      <c r="J161" s="13"/>
    </row>
    <row r="162" spans="1:10" s="26" customFormat="1" ht="21.75" customHeight="1">
      <c r="A162" s="77">
        <v>114</v>
      </c>
      <c r="B162" s="19" t="s">
        <v>203</v>
      </c>
      <c r="C162" s="50">
        <v>1</v>
      </c>
      <c r="D162" s="79"/>
      <c r="E162" s="82"/>
      <c r="F162" s="67"/>
      <c r="G162" s="64"/>
      <c r="H162" s="67"/>
      <c r="I162" s="67"/>
      <c r="J162" s="13"/>
    </row>
    <row r="163" spans="1:10" ht="21.75" customHeight="1">
      <c r="A163" s="78"/>
      <c r="B163" s="18" t="s">
        <v>155</v>
      </c>
      <c r="C163" s="50">
        <v>1</v>
      </c>
      <c r="D163" s="80"/>
      <c r="E163" s="83"/>
      <c r="F163" s="68"/>
      <c r="G163" s="65"/>
      <c r="H163" s="68"/>
      <c r="I163" s="68"/>
      <c r="J163" s="13"/>
    </row>
    <row r="164" spans="1:10" ht="21.75" customHeight="1">
      <c r="A164" s="78"/>
      <c r="B164" s="12" t="s">
        <v>159</v>
      </c>
      <c r="C164" s="50">
        <v>1</v>
      </c>
      <c r="D164" s="80"/>
      <c r="E164" s="83"/>
      <c r="F164" s="68"/>
      <c r="G164" s="65"/>
      <c r="H164" s="68"/>
      <c r="I164" s="68"/>
      <c r="J164" s="13"/>
    </row>
    <row r="165" spans="1:10" ht="21.75" customHeight="1">
      <c r="A165" s="78"/>
      <c r="B165" s="12" t="s">
        <v>160</v>
      </c>
      <c r="C165" s="50">
        <v>1</v>
      </c>
      <c r="D165" s="80"/>
      <c r="E165" s="83"/>
      <c r="F165" s="68"/>
      <c r="G165" s="65"/>
      <c r="H165" s="68"/>
      <c r="I165" s="68"/>
      <c r="J165" s="13"/>
    </row>
    <row r="166" spans="1:10" ht="21.75" customHeight="1">
      <c r="A166" s="78"/>
      <c r="B166" s="12" t="s">
        <v>161</v>
      </c>
      <c r="C166" s="50">
        <v>1</v>
      </c>
      <c r="D166" s="80"/>
      <c r="E166" s="83"/>
      <c r="F166" s="68"/>
      <c r="G166" s="65"/>
      <c r="H166" s="68"/>
      <c r="I166" s="68"/>
      <c r="J166" s="13"/>
    </row>
    <row r="167" spans="1:10" ht="21.75" customHeight="1">
      <c r="A167" s="78"/>
      <c r="B167" s="12" t="s">
        <v>204</v>
      </c>
      <c r="C167" s="50">
        <v>1</v>
      </c>
      <c r="D167" s="80"/>
      <c r="E167" s="83"/>
      <c r="F167" s="68"/>
      <c r="G167" s="65"/>
      <c r="H167" s="68"/>
      <c r="I167" s="68"/>
      <c r="J167" s="13"/>
    </row>
    <row r="168" spans="1:10" ht="21.75" customHeight="1">
      <c r="A168" s="78"/>
      <c r="B168" s="12" t="s">
        <v>205</v>
      </c>
      <c r="C168" s="50">
        <v>1</v>
      </c>
      <c r="D168" s="80"/>
      <c r="E168" s="83"/>
      <c r="F168" s="68"/>
      <c r="G168" s="65"/>
      <c r="H168" s="68"/>
      <c r="I168" s="68"/>
      <c r="J168" s="13"/>
    </row>
    <row r="169" spans="1:10" ht="21.75" customHeight="1">
      <c r="A169" s="78"/>
      <c r="B169" s="12" t="s">
        <v>206</v>
      </c>
      <c r="C169" s="50">
        <v>1</v>
      </c>
      <c r="D169" s="80"/>
      <c r="E169" s="83"/>
      <c r="F169" s="68"/>
      <c r="G169" s="65"/>
      <c r="H169" s="68"/>
      <c r="I169" s="68"/>
      <c r="J169" s="13"/>
    </row>
    <row r="170" spans="1:10" ht="21.75" customHeight="1">
      <c r="A170" s="78"/>
      <c r="B170" s="12" t="s">
        <v>169</v>
      </c>
      <c r="C170" s="50">
        <v>1</v>
      </c>
      <c r="D170" s="80"/>
      <c r="E170" s="83"/>
      <c r="F170" s="68"/>
      <c r="G170" s="65"/>
      <c r="H170" s="68"/>
      <c r="I170" s="68"/>
      <c r="J170" s="13"/>
    </row>
    <row r="171" spans="1:10" ht="21.75" customHeight="1">
      <c r="A171" s="78"/>
      <c r="B171" s="16" t="s">
        <v>170</v>
      </c>
      <c r="C171" s="50">
        <v>1</v>
      </c>
      <c r="D171" s="81"/>
      <c r="E171" s="84"/>
      <c r="F171" s="69"/>
      <c r="G171" s="66"/>
      <c r="H171" s="69"/>
      <c r="I171" s="69"/>
      <c r="J171" s="13"/>
    </row>
    <row r="172" spans="1:10" ht="21.75" customHeight="1">
      <c r="A172" s="47"/>
      <c r="B172" s="51" t="s">
        <v>227</v>
      </c>
      <c r="C172" s="50">
        <f>SUM(C162:C171)</f>
        <v>10</v>
      </c>
      <c r="D172" s="54">
        <v>678</v>
      </c>
      <c r="E172" s="54">
        <v>2381</v>
      </c>
      <c r="F172" s="55">
        <v>0</v>
      </c>
      <c r="G172" s="52">
        <v>23</v>
      </c>
      <c r="H172" s="53">
        <v>0</v>
      </c>
      <c r="I172" s="53">
        <v>0</v>
      </c>
      <c r="J172" s="13"/>
    </row>
    <row r="173" spans="1:10" s="25" customFormat="1" ht="21.75" customHeight="1">
      <c r="A173" s="101" t="s">
        <v>124</v>
      </c>
      <c r="B173" s="101"/>
      <c r="C173" s="101"/>
      <c r="D173" s="101"/>
      <c r="E173" s="101"/>
      <c r="F173" s="74"/>
      <c r="G173" s="74"/>
      <c r="H173" s="74"/>
      <c r="I173" s="74"/>
      <c r="J173" s="13"/>
    </row>
    <row r="174" spans="1:10" s="25" customFormat="1" ht="21.75" customHeight="1">
      <c r="A174" s="7">
        <v>115</v>
      </c>
      <c r="B174" s="8" t="s">
        <v>96</v>
      </c>
      <c r="C174" s="50">
        <v>1</v>
      </c>
      <c r="D174" s="9">
        <v>244</v>
      </c>
      <c r="E174" s="32">
        <v>935</v>
      </c>
      <c r="F174" s="10">
        <v>0</v>
      </c>
      <c r="G174" s="11">
        <v>23</v>
      </c>
      <c r="H174" s="10">
        <f>PRODUCT(F174,0.23)</f>
        <v>0</v>
      </c>
      <c r="I174" s="10">
        <f>SUM(F174,H174)</f>
        <v>0</v>
      </c>
      <c r="J174" s="13"/>
    </row>
    <row r="175" spans="1:10" s="25" customFormat="1" ht="21.75" customHeight="1">
      <c r="A175" s="7">
        <v>116</v>
      </c>
      <c r="B175" s="8" t="s">
        <v>97</v>
      </c>
      <c r="C175" s="50">
        <v>1</v>
      </c>
      <c r="D175" s="9">
        <v>73</v>
      </c>
      <c r="E175" s="32">
        <v>234</v>
      </c>
      <c r="F175" s="10">
        <v>0</v>
      </c>
      <c r="G175" s="11">
        <v>23</v>
      </c>
      <c r="H175" s="10">
        <f>PRODUCT(F175,0.23)</f>
        <v>0</v>
      </c>
      <c r="I175" s="10">
        <f>SUM(F175,H175)</f>
        <v>0</v>
      </c>
      <c r="J175" s="13"/>
    </row>
    <row r="176" spans="1:10" s="25" customFormat="1" ht="21.75" customHeight="1">
      <c r="A176" s="7">
        <v>117</v>
      </c>
      <c r="B176" s="8" t="s">
        <v>98</v>
      </c>
      <c r="C176" s="50">
        <v>1</v>
      </c>
      <c r="D176" s="9">
        <v>1850</v>
      </c>
      <c r="E176" s="32">
        <v>12184</v>
      </c>
      <c r="F176" s="10">
        <v>0</v>
      </c>
      <c r="G176" s="11">
        <v>23</v>
      </c>
      <c r="H176" s="10">
        <f>PRODUCT(F176,0.23)</f>
        <v>0</v>
      </c>
      <c r="I176" s="10">
        <f>SUM(F176,H176)</f>
        <v>0</v>
      </c>
      <c r="J176" s="13"/>
    </row>
    <row r="177" spans="1:10" s="26" customFormat="1" ht="21.75" customHeight="1">
      <c r="A177" s="92" t="s">
        <v>207</v>
      </c>
      <c r="B177" s="92"/>
      <c r="C177" s="48"/>
      <c r="D177" s="28"/>
      <c r="E177" s="29"/>
      <c r="F177" s="30"/>
      <c r="G177" s="31"/>
      <c r="H177" s="30"/>
      <c r="I177" s="30"/>
      <c r="J177" s="13"/>
    </row>
    <row r="178" spans="1:10" s="27" customFormat="1" ht="21.75" customHeight="1">
      <c r="A178" s="23">
        <v>118</v>
      </c>
      <c r="B178" s="22" t="s">
        <v>208</v>
      </c>
      <c r="C178" s="50">
        <v>1</v>
      </c>
      <c r="D178" s="9">
        <v>48</v>
      </c>
      <c r="E178" s="33">
        <v>150</v>
      </c>
      <c r="F178" s="10">
        <v>0</v>
      </c>
      <c r="G178" s="11">
        <v>23</v>
      </c>
      <c r="H178" s="21">
        <f>PRODUCT(F178,0.23)</f>
        <v>0</v>
      </c>
      <c r="I178" s="21">
        <f>SUM(F178,H178)</f>
        <v>0</v>
      </c>
      <c r="J178" s="13"/>
    </row>
    <row r="179" spans="1:10" s="27" customFormat="1" ht="21.75" customHeight="1">
      <c r="A179" s="23">
        <v>119</v>
      </c>
      <c r="B179" s="22" t="s">
        <v>209</v>
      </c>
      <c r="C179" s="50">
        <v>1</v>
      </c>
      <c r="D179" s="9">
        <v>40</v>
      </c>
      <c r="E179" s="33">
        <v>127</v>
      </c>
      <c r="F179" s="10">
        <v>0</v>
      </c>
      <c r="G179" s="11">
        <v>23</v>
      </c>
      <c r="H179" s="21">
        <f>PRODUCT(F179,0.23)</f>
        <v>0</v>
      </c>
      <c r="I179" s="21">
        <f>SUM(F179,H179)</f>
        <v>0</v>
      </c>
      <c r="J179" s="13"/>
    </row>
    <row r="180" spans="1:10" s="27" customFormat="1" ht="21.75" customHeight="1">
      <c r="A180" s="23">
        <v>120</v>
      </c>
      <c r="B180" s="22" t="s">
        <v>210</v>
      </c>
      <c r="C180" s="50">
        <v>1</v>
      </c>
      <c r="D180" s="9">
        <v>32</v>
      </c>
      <c r="E180" s="33">
        <v>80</v>
      </c>
      <c r="F180" s="10">
        <v>0</v>
      </c>
      <c r="G180" s="11">
        <v>23</v>
      </c>
      <c r="H180" s="21">
        <f>PRODUCT(F180,0.23)</f>
        <v>0</v>
      </c>
      <c r="I180" s="21">
        <f>SUM(F180,H180)</f>
        <v>0</v>
      </c>
      <c r="J180" s="13"/>
    </row>
    <row r="181" spans="1:10" s="27" customFormat="1" ht="21.75" customHeight="1">
      <c r="A181" s="23">
        <v>121</v>
      </c>
      <c r="B181" s="22" t="s">
        <v>211</v>
      </c>
      <c r="C181" s="50">
        <v>1</v>
      </c>
      <c r="D181" s="9">
        <v>32</v>
      </c>
      <c r="E181" s="33">
        <v>80</v>
      </c>
      <c r="F181" s="10">
        <v>0</v>
      </c>
      <c r="G181" s="11">
        <v>23</v>
      </c>
      <c r="H181" s="21">
        <f>PRODUCT(F181,0.23)</f>
        <v>0</v>
      </c>
      <c r="I181" s="21">
        <f>SUM(F181,H181)</f>
        <v>0</v>
      </c>
      <c r="J181" s="13"/>
    </row>
    <row r="182" spans="1:10" ht="21.75" customHeight="1">
      <c r="A182" s="92" t="s">
        <v>17</v>
      </c>
      <c r="B182" s="91"/>
      <c r="C182" s="91"/>
      <c r="D182" s="91"/>
      <c r="E182" s="91"/>
      <c r="F182" s="91"/>
      <c r="G182" s="91"/>
      <c r="H182" s="91"/>
      <c r="I182" s="91"/>
      <c r="J182" s="13"/>
    </row>
    <row r="183" spans="1:10" ht="21.75" customHeight="1">
      <c r="A183" s="7">
        <v>122</v>
      </c>
      <c r="B183" s="12" t="s">
        <v>99</v>
      </c>
      <c r="C183" s="50">
        <v>1</v>
      </c>
      <c r="D183" s="9">
        <v>105</v>
      </c>
      <c r="E183" s="32">
        <v>467</v>
      </c>
      <c r="F183" s="10">
        <v>0</v>
      </c>
      <c r="G183" s="11">
        <v>23</v>
      </c>
      <c r="H183" s="10">
        <f>PRODUCT(F183,0.23)</f>
        <v>0</v>
      </c>
      <c r="I183" s="10">
        <f>SUM(F183,H183)</f>
        <v>0</v>
      </c>
      <c r="J183" s="13"/>
    </row>
    <row r="184" spans="1:10" ht="21.75" customHeight="1">
      <c r="A184" s="7">
        <v>123</v>
      </c>
      <c r="B184" s="12" t="s">
        <v>100</v>
      </c>
      <c r="C184" s="50">
        <v>1</v>
      </c>
      <c r="D184" s="9">
        <v>108</v>
      </c>
      <c r="E184" s="32">
        <v>406</v>
      </c>
      <c r="F184" s="10">
        <v>0</v>
      </c>
      <c r="G184" s="11">
        <v>23</v>
      </c>
      <c r="H184" s="10">
        <f aca="true" t="shared" si="6" ref="H184:H190">PRODUCT(F184,0.23)</f>
        <v>0</v>
      </c>
      <c r="I184" s="10">
        <f aca="true" t="shared" si="7" ref="I184:I189">SUM(F184,H184)</f>
        <v>0</v>
      </c>
      <c r="J184" s="13"/>
    </row>
    <row r="185" spans="1:10" ht="21.75" customHeight="1">
      <c r="A185" s="7">
        <v>124</v>
      </c>
      <c r="B185" s="12" t="s">
        <v>101</v>
      </c>
      <c r="C185" s="50">
        <v>1</v>
      </c>
      <c r="D185" s="9">
        <v>98</v>
      </c>
      <c r="E185" s="32">
        <v>346</v>
      </c>
      <c r="F185" s="10">
        <v>0</v>
      </c>
      <c r="G185" s="11">
        <v>23</v>
      </c>
      <c r="H185" s="10">
        <f t="shared" si="6"/>
        <v>0</v>
      </c>
      <c r="I185" s="10">
        <f t="shared" si="7"/>
        <v>0</v>
      </c>
      <c r="J185" s="13"/>
    </row>
    <row r="186" spans="1:10" ht="21.75" customHeight="1">
      <c r="A186" s="7">
        <v>125</v>
      </c>
      <c r="B186" s="12" t="s">
        <v>102</v>
      </c>
      <c r="C186" s="50">
        <v>1</v>
      </c>
      <c r="D186" s="9">
        <v>54</v>
      </c>
      <c r="E186" s="32">
        <v>190</v>
      </c>
      <c r="F186" s="10">
        <v>0</v>
      </c>
      <c r="G186" s="11">
        <v>23</v>
      </c>
      <c r="H186" s="10">
        <f t="shared" si="6"/>
        <v>0</v>
      </c>
      <c r="I186" s="10">
        <f t="shared" si="7"/>
        <v>0</v>
      </c>
      <c r="J186" s="13"/>
    </row>
    <row r="187" spans="1:10" ht="21.75" customHeight="1">
      <c r="A187" s="7">
        <v>126</v>
      </c>
      <c r="B187" s="12" t="s">
        <v>103</v>
      </c>
      <c r="C187" s="50">
        <v>1</v>
      </c>
      <c r="D187" s="9">
        <v>75</v>
      </c>
      <c r="E187" s="32">
        <v>264</v>
      </c>
      <c r="F187" s="10">
        <v>0</v>
      </c>
      <c r="G187" s="11">
        <v>23</v>
      </c>
      <c r="H187" s="10">
        <f t="shared" si="6"/>
        <v>0</v>
      </c>
      <c r="I187" s="10">
        <f t="shared" si="7"/>
        <v>0</v>
      </c>
      <c r="J187" s="13"/>
    </row>
    <row r="188" spans="1:10" ht="21.75" customHeight="1">
      <c r="A188" s="7">
        <v>127</v>
      </c>
      <c r="B188" s="12" t="s">
        <v>104</v>
      </c>
      <c r="C188" s="50">
        <v>1</v>
      </c>
      <c r="D188" s="9">
        <v>22</v>
      </c>
      <c r="E188" s="32">
        <v>82</v>
      </c>
      <c r="F188" s="10">
        <v>0</v>
      </c>
      <c r="G188" s="11">
        <v>23</v>
      </c>
      <c r="H188" s="10">
        <f t="shared" si="6"/>
        <v>0</v>
      </c>
      <c r="I188" s="10">
        <f t="shared" si="7"/>
        <v>0</v>
      </c>
      <c r="J188" s="13"/>
    </row>
    <row r="189" spans="1:10" ht="21.75" customHeight="1">
      <c r="A189" s="7">
        <v>128</v>
      </c>
      <c r="B189" s="12" t="s">
        <v>105</v>
      </c>
      <c r="C189" s="50">
        <v>1</v>
      </c>
      <c r="D189" s="9">
        <v>290</v>
      </c>
      <c r="E189" s="32">
        <v>1390</v>
      </c>
      <c r="F189" s="10">
        <v>0</v>
      </c>
      <c r="G189" s="11">
        <v>23</v>
      </c>
      <c r="H189" s="10">
        <f t="shared" si="6"/>
        <v>0</v>
      </c>
      <c r="I189" s="10">
        <f t="shared" si="7"/>
        <v>0</v>
      </c>
      <c r="J189" s="13"/>
    </row>
    <row r="190" spans="1:10" ht="21.75" customHeight="1" thickBot="1">
      <c r="A190" s="7">
        <v>129</v>
      </c>
      <c r="B190" s="16" t="s">
        <v>106</v>
      </c>
      <c r="C190" s="50">
        <v>1</v>
      </c>
      <c r="D190" s="17">
        <v>144</v>
      </c>
      <c r="E190" s="34">
        <v>648</v>
      </c>
      <c r="F190" s="10">
        <v>0</v>
      </c>
      <c r="G190" s="20">
        <v>23</v>
      </c>
      <c r="H190" s="10">
        <f t="shared" si="6"/>
        <v>0</v>
      </c>
      <c r="I190" s="10">
        <f>SUM(F190,H190)</f>
        <v>0</v>
      </c>
      <c r="J190" s="13"/>
    </row>
    <row r="191" spans="1:10" ht="21.75" customHeight="1" thickBot="1">
      <c r="A191" s="72" t="s">
        <v>214</v>
      </c>
      <c r="B191" s="73"/>
      <c r="C191" s="46"/>
      <c r="D191" s="37">
        <f>SUM(D4:D32,D34:D114,D116:D159,D162:D171,D174:D176,D178:D181,D183:D190)</f>
        <v>219194</v>
      </c>
      <c r="E191" s="38">
        <f>SUM(E4:E32,E34:E114,E116:E159,E162:E171,E174:E176,E178:E181,E183:E190)</f>
        <v>981877</v>
      </c>
      <c r="F191" s="39">
        <f>SUM(F4:F32,F34:F114,F116:F159,F162:F171,F174:F176,F178:F181,F183:F190)</f>
        <v>0</v>
      </c>
      <c r="G191" s="40"/>
      <c r="H191" s="41">
        <f>SUM(H4:H32,H34:H114,H116:H159,H162:H171,H174:H176,H178:H181,H183:H190)</f>
        <v>0</v>
      </c>
      <c r="I191" s="60">
        <f>SUM(I4:I32,I34:I114,I116:I159,I162:I171,I174:I176,I178:I181,I183:I190)</f>
        <v>0</v>
      </c>
      <c r="J191" s="13"/>
    </row>
    <row r="192" spans="1:9" ht="27.75" customHeight="1" thickBot="1">
      <c r="A192" s="70" t="s">
        <v>215</v>
      </c>
      <c r="B192" s="71"/>
      <c r="C192" s="71"/>
      <c r="D192" s="71"/>
      <c r="E192" s="71"/>
      <c r="F192" s="42" t="s">
        <v>108</v>
      </c>
      <c r="G192" s="43" t="s">
        <v>18</v>
      </c>
      <c r="H192" s="44" t="s">
        <v>109</v>
      </c>
      <c r="I192" s="45" t="s">
        <v>109</v>
      </c>
    </row>
    <row r="194" ht="12.75">
      <c r="E194"/>
    </row>
  </sheetData>
  <sheetProtection/>
  <mergeCells count="29">
    <mergeCell ref="F182:I182"/>
    <mergeCell ref="A177:B177"/>
    <mergeCell ref="A161:E161"/>
    <mergeCell ref="F161:I161"/>
    <mergeCell ref="F162:F171"/>
    <mergeCell ref="A3:E3"/>
    <mergeCell ref="A115:E115"/>
    <mergeCell ref="A173:E173"/>
    <mergeCell ref="A182:E182"/>
    <mergeCell ref="A33:E33"/>
    <mergeCell ref="A162:A171"/>
    <mergeCell ref="D162:D171"/>
    <mergeCell ref="E162:E171"/>
    <mergeCell ref="F115:I115"/>
    <mergeCell ref="F33:I33"/>
    <mergeCell ref="F3:I3"/>
    <mergeCell ref="I116:I159"/>
    <mergeCell ref="D116:D159"/>
    <mergeCell ref="E116:E159"/>
    <mergeCell ref="H116:H159"/>
    <mergeCell ref="G162:G171"/>
    <mergeCell ref="H162:H171"/>
    <mergeCell ref="I162:I171"/>
    <mergeCell ref="A192:E192"/>
    <mergeCell ref="A191:B191"/>
    <mergeCell ref="F173:I173"/>
    <mergeCell ref="F116:F159"/>
    <mergeCell ref="G116:G159"/>
    <mergeCell ref="A116:A159"/>
  </mergeCells>
  <printOptions/>
  <pageMargins left="0.7874015748031497" right="0.31496062992125984" top="0.9448818897637796" bottom="0.7480314960629921" header="0.31496062992125984" footer="0.31496062992125984"/>
  <pageSetup orientation="landscape" paperSize="9" r:id="rId1"/>
  <headerFooter alignWithMargins="0">
    <oddHeader>&amp;LPrzeprowadzenie okresowej kontroli pięcioletniej
oraz rocznej stanu technicznego  obiektów budowlanych 
Wojskowej Akademii Technicznej&amp;C&amp;"Arial,Normalny"&amp;12
&amp;"Arial,Pogrubiony"SZCZEGÓŁOWY OPIS PRZEDMIOTU ZAMÓWIENIA&amp;RZałącznik nr 3 do SIWZ</oddHeader>
    <oddFooter xml:space="preserve">&amp;C&amp;P&amp;R&amp;8..................................................
 (podpis i pieczątka upełnomocnionego 
przedstawiciela Wykonawcy) </oddFooter>
    <firstHeader>&amp;C&amp;"Arial,Normalny"&amp;12
</first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bkubicka</dc:creator>
  <cp:keywords/>
  <dc:description/>
  <cp:lastModifiedBy>Jankowski Radosław</cp:lastModifiedBy>
  <cp:lastPrinted>2018-06-15T07:09:22Z</cp:lastPrinted>
  <dcterms:created xsi:type="dcterms:W3CDTF">2013-04-17T07:41:31Z</dcterms:created>
  <dcterms:modified xsi:type="dcterms:W3CDTF">2018-06-21T11:28:49Z</dcterms:modified>
  <cp:category/>
  <cp:version/>
  <cp:contentType/>
  <cp:contentStatus/>
</cp:coreProperties>
</file>