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60" windowWidth="11295" windowHeight="5580" activeTab="0"/>
  </bookViews>
  <sheets>
    <sheet name="Opis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<sst xmlns="http://schemas.openxmlformats.org/spreadsheetml/2006/main" count="1061" uniqueCount="550">
  <si>
    <t>Lp.</t>
  </si>
  <si>
    <t>Kod
Wspólnego
Słownika
Zamówień
(CPV - 9 cyfr)</t>
  </si>
  <si>
    <t>J.m.</t>
  </si>
  <si>
    <t>Ilość</t>
  </si>
  <si>
    <t>Cena jedn. zł</t>
  </si>
  <si>
    <t>Stawka VAT %</t>
  </si>
  <si>
    <t>kg</t>
  </si>
  <si>
    <t>szt.</t>
  </si>
  <si>
    <t>Beton komórkowy 59x24x12cm</t>
  </si>
  <si>
    <t>Beton komórkowy 59x24x24cm</t>
  </si>
  <si>
    <t>50</t>
  </si>
  <si>
    <t>1</t>
  </si>
  <si>
    <t>5</t>
  </si>
  <si>
    <t>10</t>
  </si>
  <si>
    <t>2</t>
  </si>
  <si>
    <t>20</t>
  </si>
  <si>
    <t>Farba poliuretanowa, dwuskładnikowa biała, op. 1dm3</t>
  </si>
  <si>
    <t>Farba poliuretanowa, dwuskładnikowa, niebieska, op. 1dm3</t>
  </si>
  <si>
    <t>m</t>
  </si>
  <si>
    <t>Siatka z włókna szklanego do tynków</t>
  </si>
  <si>
    <t>Szpachla poliestrowa z utwardzaczem</t>
  </si>
  <si>
    <t>Tapeta samoprzylepna (kolor) półprzeźroczysta, szer. 0,5-1,20m</t>
  </si>
  <si>
    <t>Taśma do płyt gipsowych samoprzylepna z włókna szklanego szer. 5cmx45m</t>
  </si>
  <si>
    <t>Taśma wygrodzeniowa z białoczerwonej folii szer. 10cm rolka 100m</t>
  </si>
  <si>
    <t>Utwardzacz do farb poliuretanowych op. 1dm3</t>
  </si>
  <si>
    <t>Wapno hydratyzowane  op. 30kg</t>
  </si>
  <si>
    <t>op.</t>
  </si>
  <si>
    <t>Kratka wentylacyjna do drzwi łazienkowych plastikowa biała</t>
  </si>
  <si>
    <t>44114200-4</t>
  </si>
  <si>
    <t>44111200-3</t>
  </si>
  <si>
    <t>44800000-8</t>
  </si>
  <si>
    <t>44192000-2</t>
  </si>
  <si>
    <t>24910000-6</t>
  </si>
  <si>
    <t>44313200-9</t>
  </si>
  <si>
    <t>39190000-0</t>
  </si>
  <si>
    <t>44176000-4</t>
  </si>
  <si>
    <r>
      <t>dm</t>
    </r>
    <r>
      <rPr>
        <vertAlign val="superscript"/>
        <sz val="8"/>
        <rFont val="Arial"/>
        <family val="2"/>
      </rPr>
      <t>3</t>
    </r>
  </si>
  <si>
    <r>
      <t>m</t>
    </r>
    <r>
      <rPr>
        <vertAlign val="superscript"/>
        <sz val="8"/>
        <rFont val="Arial"/>
        <family val="2"/>
      </rPr>
      <t>2</t>
    </r>
  </si>
  <si>
    <r>
      <t>m</t>
    </r>
    <r>
      <rPr>
        <vertAlign val="superscript"/>
        <sz val="8"/>
        <rFont val="Arial"/>
        <family val="2"/>
      </rPr>
      <t>3</t>
    </r>
  </si>
  <si>
    <t>Szpachla poliuretanowa</t>
  </si>
  <si>
    <t>Wiadro budowlane 12 L</t>
  </si>
  <si>
    <t>Wiadro budowlane 16 L</t>
  </si>
  <si>
    <t>Płyta poliwęglan trójkomorowy, grubość 10 mm</t>
  </si>
  <si>
    <t>Płyta poliwęglan pięciokomorowy, grubość 20 mm</t>
  </si>
  <si>
    <t>44420000-0</t>
  </si>
  <si>
    <t>44112200-0</t>
  </si>
  <si>
    <t>Farba poliuretanowa, dwuskładnikowa, czerwona, op. 1dm3</t>
  </si>
  <si>
    <t>Cement CEM I 32,5 R</t>
  </si>
  <si>
    <t>Cement CEM I 42,5 R</t>
  </si>
  <si>
    <t>24312120-1</t>
  </si>
  <si>
    <t>44812100-6</t>
  </si>
  <si>
    <t xml:space="preserve">Spoiwo cynowo-ołowiowe LC 60    </t>
  </si>
  <si>
    <t>Pianka poliuretanowa op. 0,3-1dm3</t>
  </si>
  <si>
    <t>44111100-2</t>
  </si>
  <si>
    <t>44114000-2</t>
  </si>
  <si>
    <t>44810000-1</t>
  </si>
  <si>
    <t>44170000-2</t>
  </si>
  <si>
    <t>44190000-8</t>
  </si>
  <si>
    <t>44115000-9</t>
  </si>
  <si>
    <t>33711900-6</t>
  </si>
  <si>
    <t>14211000-3</t>
  </si>
  <si>
    <t>44113200-7</t>
  </si>
  <si>
    <t>44140000-3</t>
  </si>
  <si>
    <t>44832000-1</t>
  </si>
  <si>
    <t>34927100-2</t>
  </si>
  <si>
    <t>44921200-4</t>
  </si>
  <si>
    <t>44111800-9</t>
  </si>
  <si>
    <t>44111540-8</t>
  </si>
  <si>
    <t>Listwa narożna aluminiowa perforowana do płyt gipsowych dł. 2,5m</t>
  </si>
  <si>
    <t>Listwa narożna aluminiowa perforowana z siatką do styropianu dł. 2,5m</t>
  </si>
  <si>
    <t>Obrzeża chodnikowe, betonowe, szare, wym. 100x20x6cm</t>
  </si>
  <si>
    <t>Szkło wodne - dodatek do betonu w celu przyśpieszenia wiązania oraz zwiększenia wodoszczelności, do klejenia papieru i tektury, op. 5-10 dm3</t>
  </si>
  <si>
    <t>Piasek budowlany - wiślany, niesortowany</t>
  </si>
  <si>
    <t>44111000-1</t>
  </si>
  <si>
    <t>Folia izolacyjna w płynie, op. 5-15kg</t>
  </si>
  <si>
    <t>Taśma dekarska, samoprzylepna i samowulkanizująca szer. 100mm x dł. 10 m</t>
  </si>
  <si>
    <t>Rura spiro fi 120 x 3m, aluminiowa</t>
  </si>
  <si>
    <t>Rura spiro fi 150 x 3m, aluminiowa</t>
  </si>
  <si>
    <t>Taśma ostrzegawcza samoprzylepna biało-czerwona, szer. 50mm, dł. 33m</t>
  </si>
  <si>
    <t>Kratka wentylacyjna PCV 14x14cm  biała/brązowa</t>
  </si>
  <si>
    <t>Kratka wentylacyjna PCV 14x16cm  biała/brązowa</t>
  </si>
  <si>
    <t>Kratka wentylacyjna PCV 10x14cm  biała/brązowa</t>
  </si>
  <si>
    <t>Kratka wentylacyjna PCV 15x20cm  biała/brązowa</t>
  </si>
  <si>
    <t>Kratka wentylacyjna PCV 17x17cm  biała/brązowa</t>
  </si>
  <si>
    <t>Kratka wentylacyjna PCV 20x25cm  biała/brązowa</t>
  </si>
  <si>
    <t>Kratka wentylacyjna okrągła PCV, fi 60, kolor brąz/biały</t>
  </si>
  <si>
    <t>Kratka wentylacyjna okrągła PCV, fi 70, kolor brąz/ biały</t>
  </si>
  <si>
    <t>Kratka wentylacyjna okrągła PCV, fi 100, kolor brąz/biały</t>
  </si>
  <si>
    <t>Kratka wentylacyjna okrągła PCV, fi 125, kolor brąz/biały</t>
  </si>
  <si>
    <t>Rury spustowe PCV, brąz, fi 125mm</t>
  </si>
  <si>
    <t>mb</t>
  </si>
  <si>
    <t>Rury spustowe PCV, brąz, fi 110mm</t>
  </si>
  <si>
    <t>Rynny PCV, brąz, fi 125 mm</t>
  </si>
  <si>
    <t>Rynny PCV, brąz, fi 150 mm</t>
  </si>
  <si>
    <t>Obejma rury spustowej, brąz fi 110mm</t>
  </si>
  <si>
    <t>Hak rynnowy, brązowy, fi 125mm</t>
  </si>
  <si>
    <t>Koszyk spustu fi 150mm</t>
  </si>
  <si>
    <t>Koszyk spustu fi 125mm</t>
  </si>
  <si>
    <t>39714100-1</t>
  </si>
  <si>
    <t>44400000-4</t>
  </si>
  <si>
    <t>44163200-2</t>
  </si>
  <si>
    <t>44163100-1</t>
  </si>
  <si>
    <t>44423400-5</t>
  </si>
  <si>
    <t>3</t>
  </si>
  <si>
    <t>Farba chlorokauczukowa do zastosowań bezpośrednio na rdzę, kolor błękit nieba, op. 1-5 dm3</t>
  </si>
  <si>
    <t>Farba chlorokauczukowa do zastosowań bezpośrednio na rdzę, kolor czerwony, op. 1-5 dm3</t>
  </si>
  <si>
    <t>Rozpuszczalnik ekologiczny, op. 1-5 dm3</t>
  </si>
  <si>
    <t>Drzwiczki rewizyjne metalowe 15x15cm</t>
  </si>
  <si>
    <t>Drzwiczki rewizyjne metalowe 15x20cm</t>
  </si>
  <si>
    <t>Drzwiczki rewizyjne metalowe 20x25cm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</si>
  <si>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</si>
  <si>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</si>
  <si>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</si>
  <si>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</si>
  <si>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</si>
  <si>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</si>
  <si>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</si>
  <si>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</si>
  <si>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</si>
  <si>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</si>
  <si>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</si>
  <si>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</si>
  <si>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</si>
  <si>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</si>
  <si>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</si>
  <si>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</si>
  <si>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</si>
  <si>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</si>
  <si>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</si>
  <si>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</si>
  <si>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</si>
  <si>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26.</t>
  </si>
  <si>
    <t>27.</t>
  </si>
  <si>
    <t>28.</t>
  </si>
  <si>
    <t>29.</t>
  </si>
  <si>
    <t>30.</t>
  </si>
  <si>
    <t>32.</t>
  </si>
  <si>
    <t>34.</t>
  </si>
  <si>
    <t>35.</t>
  </si>
  <si>
    <t>36.</t>
  </si>
  <si>
    <t>37.</t>
  </si>
  <si>
    <t>38.</t>
  </si>
  <si>
    <t>46.</t>
  </si>
  <si>
    <t>49.</t>
  </si>
  <si>
    <t>50.</t>
  </si>
  <si>
    <t>56.</t>
  </si>
  <si>
    <t>59.</t>
  </si>
  <si>
    <t>60.</t>
  </si>
  <si>
    <t>61.</t>
  </si>
  <si>
    <t>62.</t>
  </si>
  <si>
    <t>63.</t>
  </si>
  <si>
    <t>64.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</si>
  <si>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</si>
  <si>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</si>
  <si>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</si>
  <si>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</si>
  <si>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</si>
  <si>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</si>
  <si>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</si>
  <si>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</si>
  <si>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</si>
  <si>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</si>
  <si>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</si>
  <si>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</si>
  <si>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</si>
  <si>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</si>
  <si>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</si>
  <si>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</si>
  <si>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</si>
  <si>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</si>
  <si>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</si>
  <si>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</si>
  <si>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</si>
  <si>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</si>
  <si>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</si>
  <si>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</si>
  <si>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</si>
  <si>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</si>
  <si>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</si>
  <si>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</si>
  <si>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</si>
  <si>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</si>
  <si>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</si>
  <si>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</si>
  <si>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</si>
  <si>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</si>
  <si>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</si>
  <si>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</si>
  <si>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</si>
  <si>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</si>
  <si>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</si>
  <si>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</si>
  <si>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</si>
  <si>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</si>
  <si>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112.</t>
  </si>
  <si>
    <t>113.</t>
  </si>
  <si>
    <t>116.</t>
  </si>
  <si>
    <t>119.</t>
  </si>
  <si>
    <t>120.</t>
  </si>
  <si>
    <t>121.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</si>
  <si>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</si>
  <si>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</si>
  <si>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</si>
  <si>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</si>
  <si>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</si>
  <si>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</si>
  <si>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</si>
  <si>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</si>
  <si>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</si>
  <si>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</si>
  <si>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</si>
  <si>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</si>
  <si>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</si>
  <si>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</si>
  <si>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</si>
  <si>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</si>
  <si>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</si>
  <si>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</si>
  <si>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</si>
  <si>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</si>
  <si>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</si>
  <si>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148.</t>
  </si>
  <si>
    <t>149.</t>
  </si>
  <si>
    <t>150.</t>
  </si>
  <si>
    <t>151.</t>
  </si>
  <si>
    <t>152.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</si>
  <si>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</si>
  <si>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</si>
  <si>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</si>
  <si>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</si>
  <si>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</si>
  <si>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</si>
  <si>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</si>
  <si>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</si>
  <si>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</si>
  <si>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</si>
  <si>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</si>
  <si>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</si>
  <si>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</si>
  <si>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</si>
  <si>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</si>
  <si>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</si>
  <si>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</si>
  <si>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</si>
  <si>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</si>
  <si>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</si>
  <si>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</si>
  <si>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</si>
  <si>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</si>
  <si>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</si>
  <si>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</si>
  <si>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</si>
  <si>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</si>
  <si>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</si>
  <si>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</si>
  <si>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</si>
  <si>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</si>
  <si>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</si>
  <si>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</si>
  <si>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</si>
  <si>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</si>
  <si>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</si>
  <si>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</si>
  <si>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</si>
  <si>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</si>
  <si>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</si>
  <si>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</si>
  <si>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</si>
  <si>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</si>
  <si>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</si>
  <si>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</si>
  <si>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</si>
  <si>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</si>
  <si>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</si>
  <si>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</si>
  <si>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</si>
  <si>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</si>
  <si>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</si>
  <si>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</si>
  <si>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</si>
  <si>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</si>
  <si>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</si>
  <si>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</si>
  <si>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RAZEM</t>
  </si>
  <si>
    <t>x</t>
  </si>
  <si>
    <t>41111800-9</t>
  </si>
  <si>
    <t>Koszyk spustu pcv fi 80mm</t>
  </si>
  <si>
    <t>Koszyk spustu pcv fi 100mm</t>
  </si>
  <si>
    <t>Koszyk spustu pcv fi 120mm</t>
  </si>
  <si>
    <t>44463100-1</t>
  </si>
  <si>
    <t>Tablica ostrzegawcza 2-częściowa, wykonana z PCV, z napisem w języku polskim i angielskim: UWAGA ŚLISKA PODŁOGA</t>
  </si>
  <si>
    <r>
      <t>Wylewka betonowa, grubość warstwy 25-80 mm, średnie zużycie 20 kg/m</t>
    </r>
    <r>
      <rPr>
        <sz val="8"/>
        <rFont val="Czcionka tekstu podstawowego"/>
        <family val="0"/>
      </rPr>
      <t>²</t>
    </r>
    <r>
      <rPr>
        <sz val="8"/>
        <rFont val="Arial"/>
        <family val="2"/>
      </rPr>
      <t>/cm, wytrzymałość 16 MPa, op. 25 kg</t>
    </r>
  </si>
  <si>
    <t>Anemostat nawiewno-wywiewny, okrągły, ø100mm, wykonany z PCV, kolor biały/brązowy</t>
  </si>
  <si>
    <t>Anemostat nawiewno-wywiewny, okrągły, ø125mm, wykonany z PCV, kolor biały/brązowy</t>
  </si>
  <si>
    <t xml:space="preserve">Cegła budowlana pełna, kl. 10, ceramiczna, 25x12x6,5cm </t>
  </si>
  <si>
    <t>Chlorek magnezu (płatki) do odśnieżania, op.25 kg</t>
  </si>
  <si>
    <t xml:space="preserve">Farba antyporostowa winylowa, przeznaczona do zabezpieczania podwodnej części kadłubów jachtów, op.  0,75-1dm3, kolor czerwony </t>
  </si>
  <si>
    <t>Farba akrylowa, kolor biały, do metalu, op. 0,8-1dm3</t>
  </si>
  <si>
    <t>Wiadro budowlane 20 L</t>
  </si>
  <si>
    <t>Farba chlorokauczukowa, różne kolory, op. 1-5 dm3</t>
  </si>
  <si>
    <t>Farba nitro, różne kolory, op. 1 dm3</t>
  </si>
  <si>
    <t>Farba w aerozolu, akrylowa różne kolory, op. 0,4 dm3</t>
  </si>
  <si>
    <t xml:space="preserve">Folia lustrzana na okna wewnętrzna srebrna, szer. 0,5-1,5m </t>
  </si>
  <si>
    <t>Mydło szare "malarskie", op. 10kg</t>
  </si>
  <si>
    <t>Narożnik do tynków mokrych, wym. 50x50x2500mm, aluminiowy</t>
  </si>
  <si>
    <t>Narożnik do tynków mokrych, wym. 36x36x2500mm, aluminiowy</t>
  </si>
  <si>
    <t>Obejma rury spustowej, brąz fi 125mm</t>
  </si>
  <si>
    <t>Progi aluminiowe ze śrubą krytą, dł. 90-110cm</t>
  </si>
  <si>
    <t>Profil główny do płyt gipsowych C-100, dł.3,6m</t>
  </si>
  <si>
    <t>Profil główny sufitowy CD 60, dł. 2,6 m</t>
  </si>
  <si>
    <t>Profil poziomy do płyt gipsowych U-100, dł. 4m</t>
  </si>
  <si>
    <t>Profil przyścienny UD 30, dł. 3 m</t>
  </si>
  <si>
    <t>Profil ścienny CW 50, dł. 2,6 m</t>
  </si>
  <si>
    <t>Profil ścienny CW 75, dł. 2,6 m</t>
  </si>
  <si>
    <t>Profil ścienny UW 50, dł. 2,6 m</t>
  </si>
  <si>
    <t>Rozpuszczalnik benzynowy, op. 1-5 dm3</t>
  </si>
  <si>
    <t>Rozpuszczalnik do farb nitro, op.1-5 dm3</t>
  </si>
  <si>
    <t>Rozpuszczalnik do farb poliuretanowych, op. 1 dm3</t>
  </si>
  <si>
    <t>Sól kamienna drogowa (naturalny środek do rozpuszczania śniegu), op. 20-25 kg</t>
  </si>
  <si>
    <t>Płyta z poliwęglanu litego bezbarwnego, wym. 2m×3m; grub. 2mm</t>
  </si>
  <si>
    <t>Płyta z poliwęglanu litego bezbarwnego, wym. 2m×3m; grub. 15 mm</t>
  </si>
  <si>
    <t>Silikon akrylowy, op. 300-350ml</t>
  </si>
  <si>
    <t>Silikon dekarski, op. 300-350ml</t>
  </si>
  <si>
    <t>Taśma piankowa dwustronna, montażowa, wym.15-19mm x 5-10m</t>
  </si>
  <si>
    <t>Terakota (gres) ryflowana, wym.30x30cm, IV-V kl.ścieralności</t>
  </si>
  <si>
    <t>Terakota (gres) kamionkowa, wym. 30x30cm, IV-V kl.ścieralności, gat.I</t>
  </si>
  <si>
    <t>Terakota antypoślizgowa, wym.30x30cm, IV-V kl.ścieralności, gat. I, parametr antypoślizgowości nie mniejszy niż R11-19-27</t>
  </si>
  <si>
    <t>Uchwyt do rynien 150, stalowy, ocynkowany</t>
  </si>
  <si>
    <t>Uchwyt do rur spustowych 150, ocynkowany</t>
  </si>
  <si>
    <t>Zaprawa tynkarska cementowa gr. warstwy 6-30mm</t>
  </si>
  <si>
    <t>Miska ze stali nierdzewnej, głęboka, fi 19 cm</t>
  </si>
  <si>
    <t>Miska ze stali nierdzewnej, głęboka, fi 26 cm</t>
  </si>
  <si>
    <t>Miska ze stali nierdzewnej, głęboka, fi 24 cm</t>
  </si>
  <si>
    <t>Miska ze stali nierdzewnej, głęboka, fi 30 cm</t>
  </si>
  <si>
    <t>Miska ze stali nierdzewnej, głęboka, fi 36 cm</t>
  </si>
  <si>
    <t>Siatka zbrojeniowa drut fi 4mm, wym. 4x1000x2000mm, oczko 100x100mm</t>
  </si>
  <si>
    <t>Siatka zbrojeniowa drut fi 3mm, wym. 3x1000x2000mm, oczko 100x100mm</t>
  </si>
  <si>
    <t>Bloczek betonowy, szary, M6 wym. 38x24x12cm</t>
  </si>
  <si>
    <t>Farba chlorokauczukowa, biała, op. 1-5dm3</t>
  </si>
  <si>
    <t>Farba nitro, biała, podkładowa, do metalu, op. 1 dm3</t>
  </si>
  <si>
    <t>Farba tlenkowa, czerwona, op. 1dm3</t>
  </si>
  <si>
    <t>Farba żaroodporna, srebrna, op. 0,25-1dm3</t>
  </si>
  <si>
    <t>Folia malarska (płachta) LDPE-bezbarwna, gat.I, bez regranulatu, 4x5m, grubość 0,025-0,03 mm</t>
  </si>
  <si>
    <t>Gips budowlany, op. 2kg</t>
  </si>
  <si>
    <t>Gips szpachlowy, op. 25kg</t>
  </si>
  <si>
    <t>Glazura 15x15cm, kolor jasny, gat. I</t>
  </si>
  <si>
    <t>Glazura 25x20cm, gładka, kolor jasny, gat. I</t>
  </si>
  <si>
    <t>Klej do płyt gipsowych, op. 25kg</t>
  </si>
  <si>
    <t>Klin do glazury 10 mm / 15mm, op. 50 szt.</t>
  </si>
  <si>
    <t>Klin do glazury 5 mm, op. 100 szt.</t>
  </si>
  <si>
    <t>Krzyżyki do glazury 2,5 mm / 3mm / 3,5mm / 5mm, op. 100 szt.</t>
  </si>
  <si>
    <t>Listwa progowa aluminiowa, dł. 0,9-1 m</t>
  </si>
  <si>
    <t>Listwa progowa aluminiowa, dł. 2,50-2,70 m</t>
  </si>
  <si>
    <t>kpl.</t>
  </si>
  <si>
    <t>21.</t>
  </si>
  <si>
    <t>23.</t>
  </si>
  <si>
    <t>24.</t>
  </si>
  <si>
    <t>25.</t>
  </si>
  <si>
    <t>31.</t>
  </si>
  <si>
    <t>33.</t>
  </si>
  <si>
    <t>39.</t>
  </si>
  <si>
    <t>40.</t>
  </si>
  <si>
    <t>41.</t>
  </si>
  <si>
    <t>42.</t>
  </si>
  <si>
    <t>43.</t>
  </si>
  <si>
    <t>44.</t>
  </si>
  <si>
    <t>45.</t>
  </si>
  <si>
    <t>47.</t>
  </si>
  <si>
    <t>48.</t>
  </si>
  <si>
    <t>51.</t>
  </si>
  <si>
    <t>52.</t>
  </si>
  <si>
    <t>53.</t>
  </si>
  <si>
    <t>54.</t>
  </si>
  <si>
    <t>55.</t>
  </si>
  <si>
    <t>57.</t>
  </si>
  <si>
    <t>58.</t>
  </si>
  <si>
    <t>65.</t>
  </si>
  <si>
    <t>88.</t>
  </si>
  <si>
    <t>109.</t>
  </si>
  <si>
    <t>110.</t>
  </si>
  <si>
    <t>111.</t>
  </si>
  <si>
    <t>114.</t>
  </si>
  <si>
    <t>115.</t>
  </si>
  <si>
    <t>117.</t>
  </si>
  <si>
    <t>118.</t>
  </si>
  <si>
    <t>122.</t>
  </si>
  <si>
    <t>123.</t>
  </si>
  <si>
    <t>145.</t>
  </si>
  <si>
    <t>146.</t>
  </si>
  <si>
    <t>147.</t>
  </si>
  <si>
    <t>153.</t>
  </si>
  <si>
    <t>Beton B20, op. 25 kg, wielkość ziarna 0-4mm</t>
  </si>
  <si>
    <t>Cegła dziurawka, wym. 25x12x6,5cm, klasa dowolna</t>
  </si>
  <si>
    <t>Cegła klinkierowa, wym. 25x12x6,5 cm, klasa dowolna</t>
  </si>
  <si>
    <t>Cegła kratówka, wym. 25x12x6,5 cm, klasa dowolna</t>
  </si>
  <si>
    <t>Lakier "capon" do gruntowania drewnianych posadzek w celu zabezpieczenia podłoża przed ciemnieniem, wyrób nitrocelulozowy, op. 5dm3</t>
  </si>
  <si>
    <t>Farba ftalowa, nawierzchniowa, różne kolory, op. 0,7-1dm3</t>
  </si>
  <si>
    <t>Farba ftalowa, kolor biały, op. 0,7-1dm3</t>
  </si>
  <si>
    <t>Nazwa materiału/Szczegółowy Opis Przedmiotu Zamówienia</t>
  </si>
  <si>
    <t>Farba ftalowa podkładowa biała, op. 0,8-5 dm3</t>
  </si>
  <si>
    <t>Folia ogrodnicza rolka szer. 8m x 33mm, folia UV 4</t>
  </si>
  <si>
    <t>Kastra budowlana prostokątna, z tworzywa sztucznego, 40l</t>
  </si>
  <si>
    <t>Kastra budowlana prostokątna, z tworzywa sztucznego, 90l</t>
  </si>
  <si>
    <t>Lakier bezbarwny, akrylowy w aerozolu, op. 0,4-0,5 dm3</t>
  </si>
  <si>
    <t>Obrzeża chodnikowe trawnikowe, betonowe, szare, wym. 100x30x8cm, górna krawędź zaokrąglona</t>
  </si>
  <si>
    <t>Papa dachowa ozdobna - gont ogon bobra czerwony, gramatura gontu min. 3,2 mm, dł. 1000mm +/-5mm, szer. 318mm +/-5mm, zawartość asfaltu min. 1300 g/m2</t>
  </si>
  <si>
    <t>Papier ścierny do gładzi gipsowej granulacja 60 / 80 / 100 / 120, w rolkach o szer. 115mm +/-5mm, zastosowanie do obróbki drewna, lakierów i gipsów</t>
  </si>
  <si>
    <t xml:space="preserve">Siatka Rabitza, podtynkowa / pod wylewkę, tkana z drutu gołego żarzonego, wymiary oczka10x10mm, szer. 1000mm, średnica drutu 0,8-1mm    </t>
  </si>
  <si>
    <t>Taśma papierowa malarska biała, szer. 2,5cm x 25m</t>
  </si>
  <si>
    <t>Taśma papierowa malarska biała, szer. 4cm x 25m</t>
  </si>
  <si>
    <t>Taśma izolacyjna bitumiczna samoprzylepna na folii aluminiowej, wym. 7,5cm x 10m</t>
  </si>
  <si>
    <t>18930000-7</t>
  </si>
  <si>
    <t>34928300-1</t>
  </si>
  <si>
    <t>Wartość VAT zł                                                   (kol.7 x kol.8)</t>
  </si>
  <si>
    <t>Wartość brutto zł                                                   (kol.7 + kol.9)</t>
  </si>
  <si>
    <t>Wartość netto zł                                                                                (kol.5 x kol.6)</t>
  </si>
  <si>
    <t>Odwrotne obciążenie</t>
  </si>
  <si>
    <t>Nazwa producenta i oznaczenie produktu oferowanego</t>
  </si>
  <si>
    <t>Farba do stosowania bezpośrednio na rdzę, jednoskładnikowa, schnąca na powietrzu, przeznaczona do antykorozyjnego i dekoracyjnego malowania stali i żeliwa, różne kolory, op. 0,7-1dm3</t>
  </si>
  <si>
    <t>Masa szpachlowa akrylowa, gotowa, do wygładzania powierzchni ścian i sufitów, do nakładania ręcznego lub maszynowego, zachowuje stałą konsystencję, do montażu narożników aluminiowych i spoinowania płyt gipsowokartonowych, gęstość objętościowa ok. 1,7 g/cm3, op. 1,5kg</t>
  </si>
  <si>
    <t>Masa szpachlowa gipsowa, wysokojakościowa, superwytrzymała, ulepszona dodatkiem dyspersji tworzyw sztucznych, op. 25kg</t>
  </si>
  <si>
    <t>Lakier do parkietu, podłóg drewnianych, boazerii i elementów wyposażenia wnętrz, dekoracyjny oraz odporny na ścieranie, połysk lub półmat, op. 5dm3</t>
  </si>
  <si>
    <t>Płytki PCV 30x30cm</t>
  </si>
  <si>
    <t>Płyta polistyren, grub. 10-12 cm, bez zakładek do montażu, zastosowanie: izolacja, obudowa ścian i podłóg, izolacja ław fundamentowych, izolacja muru warstwowego, izolacja dachów, itp., gęstość 30-35 kg/m3, wymiary płyty: 1200-1250mm x 550-650mm, wytrzymałość na ściskanie min. 300 kPa</t>
  </si>
  <si>
    <t>Płyta gipsowa 12,5x1200x2600mm zwykła</t>
  </si>
  <si>
    <t>Powłoka izolacyjno-dekoracyjna, służąca do prac na zewnątrz obiektów i budowli: na pokrycia dachowe z papy asfaltowej, z gontów papowych, do uszczelniania eternitu oraz do konserwacji materiałów z blachy ocynkowanej, składająca się z mieszaniny asfaltów, polimerów i pigmentu aluminiowego w postaci płatków, temp.stosowania: od +5°C do +25°C, posiadająca Atest higieniczny PZH, Zużycie: 0,15-0,3 l/m2, op. 5l</t>
  </si>
  <si>
    <t>Preparat zabezpieczający przed grzybami i przenikaniem wilgoci, nie zmienia właściwości podłoża, do uszczelniania zarówno suchego, jak i wilgotnego podłoża</t>
  </si>
  <si>
    <t>Zaprawa tynkarska, przygotowana sucha zaprawa gipsowa do nakładania ręcznego, do tworzenia gładkich powierzchni, współczynnik PH 10-12, ciężar nasypowy: ok. 1000kg/m3, op. 20-30 kg</t>
  </si>
  <si>
    <t>Zaprawa klejąca wysokoelastyczna, do płytek ceramicznych i kamienia naturalnego, odporna na odkształcenia podłoża ≥2,5 mm, mieszanka cementów z wypełniaczami mineralnymi i modyfikatorami, gęstość nasypowa: ok. 1,28 kg/dm3, temp.stosowania: od +5°C do +25°C, op. 25kg</t>
  </si>
  <si>
    <t>Zaprawa samopoziomująca, op. 25kg, samoczynnie wygładzająca się zaprawa do wyrównywania podkładów pod wszelkiego rodzaju parkiety oraz inne podłogi drewniane w zakresie od 2 do 20 mm oraz do wylewania posadzek, pod płytki i wykładziny, może być wylewana maszynowo, mieszanka cementów z wypełniaczami mineralnymi i modyfikatorami, temperatura stosowania: od +5°C do +25°C, ścieralność na tarczy Bohmego (wg PN-EN 13813): A22</t>
  </si>
  <si>
    <t>Zaprawa szybkowiążąca do napraw i wykonywania silnie obciążonych posadzek oraz do reperacji elementów betonowych, w zakresie od 5 do 30 mm, odporna na duże obciążenia i ścieranie, wodo - i mrozoodporna, mieszanka cementów z wypełniaczami mineralnymi i modyfikatorami, temp. stosowania: od +5°C do +25°C, op. 25kg</t>
  </si>
  <si>
    <t>Zaprawa cementowa - posadzka, samoczynnie wygładzająca, do wylewania silnie obciążonych posadzek oraz do wyrównywania podkładów pod posadzki w zakresie od 4 do 50 mm, op. 25kg</t>
  </si>
  <si>
    <t>Wykładzina dywanowa (obiektowa) pętelkowa, szer. 4m, 5m,  wykonana z włókna poliamidowego o gramaturze runa min. 460g/m2, masa całkowita 1620g/m2, rodzaj okrywy: pętelka 1/10, spód z juty syntetycznej, wys. runa 3,5 mm, wys. całkowita 5,5 mm, z atestem trudnozapalności, antyelektrostatyczności i higieniczności</t>
  </si>
  <si>
    <t xml:space="preserve">Worki na gruz 120l, zgrzewane, odporne na przetarcia i nie dziurawiące się, op. 5 szt. </t>
  </si>
  <si>
    <t>Uszczelniacz dekarski, czarny, op. 300-350ml</t>
  </si>
  <si>
    <t>Tynk mozaikowy drobno ziarnisty, grub.ziarna 1,2mm, op. 25 kg</t>
  </si>
  <si>
    <t>Taśma ścierna CS 310 do cykliniarki "36", wym. 200x750mm</t>
  </si>
  <si>
    <t>Taśma dwustronna klejąca do wykładzin - wzmocniona, wym. 50mmx25m</t>
  </si>
  <si>
    <t>Taśma do małych szczelin, wym. 5cmx5m</t>
  </si>
  <si>
    <t>Tapeta papierowa do malowania, szer. 50-60cm</t>
  </si>
  <si>
    <t>Szpachlówka do tynków, op. 25kg</t>
  </si>
  <si>
    <t>Styropian gr. 2-10 cm</t>
  </si>
  <si>
    <t>Spoina elastyczna, kolor biały, szary, II gr. kolorystyczna, op.2kg</t>
  </si>
  <si>
    <t>Silikonowy impregnat do spoin i płytek, op. 1 dm3</t>
  </si>
  <si>
    <t>Płyta gipsowa 12,5x1200x2600mm wodoodporna</t>
  </si>
  <si>
    <t>Pigment barwiący, możliwość zastosowania do farb olejnych i rozpuszczalnych w wodzie, do powłok malarskich, tj. klejowe, wapienne, emulsyjne, dyspersyjne, do wszelkiego rodzaju tynków, do farb lateksowych, silikatowych, bejcy, wosków, drewna, op. 20ml, różne kolory</t>
  </si>
  <si>
    <t>Kolce przeciw ptakom, szer.ochrony 200mm</t>
  </si>
  <si>
    <t>Kostka brukowa, szara, grubość 6 cm</t>
  </si>
  <si>
    <t>Klej do wykładzin, jednoskładnikowy klej niezawierający rozpuszczalników organicznych, do prac wykończeniowych w budownictwie, przyklejania wykładzin podłogowych na różnych typach chłonnych podłoży, przyklejania wykładzin dywanowych, wykładzin z PVC oraz wykładzin na podkładzie filcowym, wydajność 0,3-0,4kg/m2, op. 14-25 kg</t>
  </si>
  <si>
    <t>Klej do tapet, z wysokowartościowej metylocelulozy z dodatkiem sztucznych żywic, odporny na działanie wapna i cementu, do  stosowania na  świeżym lub suchym tynku, do klejenia tapet: winylowych, grubych, ciężkich, tłoczonych, jedwabnych, tekstylnych, typu "raufaza" i/lub akrylowych,op. 200g</t>
  </si>
  <si>
    <t>Klej do styropianu - mieszanka spoiw nieorganicznych - wypełniaczy i nieszkodliwych domieszek, w postaci bezzapachowego proszku w kolorze jasnoszarym, do przyklejania styropianu i izolacji, po stwardnieniu wodno- i mrozoodporny, wartość pH w 20°C: 11,5-13 (po zmieszaniu z wodą)</t>
  </si>
  <si>
    <r>
      <t>Gładź tynkarska, wydajność ok. 1,5 kg/m</t>
    </r>
    <r>
      <rPr>
        <sz val="8"/>
        <rFont val="Czcionka tekstu podstawowego"/>
        <family val="0"/>
      </rPr>
      <t>²</t>
    </r>
    <r>
      <rPr>
        <sz val="8"/>
        <rFont val="Arial"/>
        <family val="2"/>
      </rPr>
      <t>/1mm, grubość warstwy 1-10mm, temperatura wykonywania prac +5ºC do+25ºC, początek wiązania</t>
    </r>
    <r>
      <rPr>
        <sz val="8"/>
        <rFont val="Czcionka tekstu podstawowego"/>
        <family val="0"/>
      </rPr>
      <t>≥</t>
    </r>
    <r>
      <rPr>
        <sz val="8"/>
        <rFont val="Arial"/>
        <family val="2"/>
      </rPr>
      <t xml:space="preserve">60min, wytrzymałość na zginanie </t>
    </r>
    <r>
      <rPr>
        <sz val="8"/>
        <rFont val="Czcionka tekstu podstawowego"/>
        <family val="0"/>
      </rPr>
      <t>≥</t>
    </r>
    <r>
      <rPr>
        <sz val="8"/>
        <rFont val="Arial"/>
        <family val="2"/>
      </rPr>
      <t>2N/mm</t>
    </r>
    <r>
      <rPr>
        <sz val="8"/>
        <rFont val="Czcionka tekstu podstawowego"/>
        <family val="0"/>
      </rPr>
      <t>²</t>
    </r>
    <r>
      <rPr>
        <sz val="8"/>
        <rFont val="Arial"/>
        <family val="2"/>
      </rPr>
      <t>, wytrzymałość na ściskanie</t>
    </r>
    <r>
      <rPr>
        <sz val="8"/>
        <rFont val="Czcionka tekstu podstawowego"/>
        <family val="0"/>
      </rPr>
      <t>≥</t>
    </r>
    <r>
      <rPr>
        <sz val="8"/>
        <rFont val="Arial"/>
        <family val="2"/>
      </rPr>
      <t>4N/mm</t>
    </r>
    <r>
      <rPr>
        <sz val="8"/>
        <rFont val="Czcionka tekstu podstawowego"/>
        <family val="0"/>
      </rPr>
      <t>²</t>
    </r>
    <r>
      <rPr>
        <sz val="8"/>
        <rFont val="Arial"/>
        <family val="2"/>
      </rPr>
      <t xml:space="preserve">, przyczepność do podłoża </t>
    </r>
    <r>
      <rPr>
        <sz val="8"/>
        <rFont val="Czcionka tekstu podstawowego"/>
        <family val="0"/>
      </rPr>
      <t>≥</t>
    </r>
    <r>
      <rPr>
        <sz val="8"/>
        <rFont val="Arial"/>
        <family val="2"/>
      </rPr>
      <t>5N/mm</t>
    </r>
    <r>
      <rPr>
        <sz val="8"/>
        <rFont val="Czcionka tekstu podstawowego"/>
        <family val="0"/>
      </rPr>
      <t>²</t>
    </r>
    <r>
      <rPr>
        <sz val="8"/>
        <rFont val="Arial"/>
        <family val="2"/>
      </rPr>
      <t xml:space="preserve"> op. 20kg</t>
    </r>
  </si>
  <si>
    <t>Gładź gipsowa, mieszanka gipsowa do zastosowań wewnętrznych, przeznaczona do wygładzania nierówności i chropowatości, wypełniania ubytków i pęknięć, zawartość spoiwa gipsowego max. 50% masy</t>
  </si>
  <si>
    <t>Farba emulsyjna, biała baza, przeznaczona m.in. do: dekoracyjnego malowania ścian i sufitów wewnątrz pomieszczeń oraz w obiektach użyteczności publicznej wykonanych z tynków cementowo-wapiennych, tynków gipsowych, betonu oraz płyt gipsowo-kartonowych, fasad, odporna na szorowanie, op. 10-15 dm3</t>
  </si>
  <si>
    <t>Farba emulsyjna wewnętrzna - farba deweloperska biała, matowa, op. 10-15 dm3, do malowania ścian i sufitów wewnątrz pomieszczeń (tynki cementowe, cementowo-wapienne, gipsowe, płyty gipsowo-kartonowe, beton, tynki wapienne), lepkość Brookfield 20±2°C, min. [mPas] 8500÷13000, odczyn PH 8,0÷8,7, posiada atest PZH</t>
  </si>
  <si>
    <t>Farba do betonu, różne kolory, op. 5 dm3</t>
  </si>
  <si>
    <t>Farba akrylowa emulsyjna, kolor śnieżnobiały, do ścian i sufitów wewnątrz pomieszczeń szczególnie narażonych na rozwój grzybów pleśniowych oraz na działanie wilgoci, odporność na szorowanie: klasa 3, op. 10 dm3</t>
  </si>
  <si>
    <t>Farba akrylowa do malowania ścian i sufitów wewnątrz pomieszczeń, do tynków cementowo-wapiennych, podłoży betonowych i gipsowych oraz płyt kartonowo-gipsowych, odporna na zmywanie, kolor biały, gęstość min. 1,52 g/cm3, Atest PZH, op. 1-5 dm3</t>
  </si>
  <si>
    <r>
      <t>Emulsja gruntująca, gęstość ok. 1,0 g/cm</t>
    </r>
    <r>
      <rPr>
        <sz val="8"/>
        <rFont val="Czcionka tekstu podstawowego"/>
        <family val="0"/>
      </rPr>
      <t>³</t>
    </r>
    <r>
      <rPr>
        <sz val="8"/>
        <rFont val="Arial"/>
        <family val="2"/>
      </rPr>
      <t>, temperatura podłoża i otoczenia prac od +5ºC do +25º, zużycie ok. 0,05-0,2 kg/m</t>
    </r>
    <r>
      <rPr>
        <sz val="8"/>
        <rFont val="Czcionka tekstu podstawowego"/>
        <family val="0"/>
      </rPr>
      <t>²</t>
    </r>
    <r>
      <rPr>
        <sz val="8"/>
        <rFont val="Arial"/>
        <family val="2"/>
      </rPr>
      <t>, dopuszczalne rozcieńczenie 1:1, op. 5dm3</t>
    </r>
  </si>
  <si>
    <t>Elastyczna zaprawa uszczelniająca, op. 8dm3 + 24 kg</t>
  </si>
  <si>
    <t>Cement błyskawiczny, op. 6kg, szybkowiążący, wodoszczelny, niezawierający chlorków, bezskurczowy, z mieszanki cementów, gęstość nasypowa: 1,12 kg/dm3, temp. stosowania: od +5°C do +25°C</t>
  </si>
  <si>
    <t>Listwa narożna PCV do glazury 9 mm, wewnętrzna i zewnętrzna, dł. 2,5m</t>
  </si>
  <si>
    <t>Tablica ostrzegawcza, wykonana z PCV, wymiar 35-40 x 25-30cm, tabliczka w kolorze żółtym z czarnym napisem: UWAGA SPADAJĄCE ELEMENTY TYNKU WSTĘP WZBRONIONY</t>
  </si>
  <si>
    <t>Tablica ostrzegawcza, wykonana z PCV, wymiar 35-40 x 25-30cm, tabliczka w kolorze żółtym z czarnym napisem: UWAGA NIEBEZPIECZNE PRACE WSTĘP WZBRONIONY</t>
  </si>
  <si>
    <t>Tablica ostrzegawcza, wykonana z PCV, wymiar 35-40 x 25-30cm, tabliczka w kolorze żółtym z czarnym napisem: PRACE REMONTOWO BUDOWLANE WSTĘP WZBRONIONY</t>
  </si>
  <si>
    <t>Beton towarowy drogowy C30/37 (jednorazowe dostawy ok. 2-3 m3)</t>
  </si>
  <si>
    <t>Impregnat do podłóg betonowych, op. 5dm3</t>
  </si>
  <si>
    <t>44614000-7</t>
  </si>
  <si>
    <t>12</t>
  </si>
  <si>
    <t>Beczka plastikowa o poj. min. 40 litrów, z zakręcanym wiekiem szczelnym, do pakowania, magazynowania oraz transportowania produktów stałych i sypkich</t>
  </si>
  <si>
    <t>44192100-3</t>
  </si>
  <si>
    <t>szt</t>
  </si>
  <si>
    <t>Pianka montażowa, ognioodporna, do ręcznej aplikacji, op. 750 ml, klasyfikacja ogniowa EI 240, gęstość 25 kg/m3</t>
  </si>
  <si>
    <t>44191400-9</t>
  </si>
  <si>
    <t>Rura spiro fi 80 x 3m, aluminiowa</t>
  </si>
  <si>
    <t>Rura spiro fi 100 x 3m, aluminiowa</t>
  </si>
  <si>
    <t>34928200-0</t>
  </si>
  <si>
    <t>Segment ogrodzenia betonowego, wys. 2 m, długość 2 m,  w komplecie: słupek wys. 2,8 m i cztery płyty dług. 2 m wys. 0,5 m</t>
  </si>
  <si>
    <t>Miska stalowa do mieszania betonu, zaprawy, poj. 18 l., fi 50 cm</t>
  </si>
  <si>
    <t>211.</t>
  </si>
  <si>
    <t>212.</t>
  </si>
  <si>
    <t>213.</t>
  </si>
  <si>
    <t>214.</t>
  </si>
  <si>
    <t>215.</t>
  </si>
  <si>
    <t>216.</t>
  </si>
  <si>
    <t>217.</t>
  </si>
  <si>
    <t>218.</t>
  </si>
  <si>
    <t>BUDOWLANKA 2017</t>
  </si>
  <si>
    <t>12 m-cy</t>
  </si>
  <si>
    <t>Netto</t>
  </si>
  <si>
    <t>VAT</t>
  </si>
  <si>
    <t>Brutto</t>
  </si>
  <si>
    <t>euro</t>
  </si>
  <si>
    <t>Wadium</t>
  </si>
  <si>
    <t>22611000-6</t>
  </si>
  <si>
    <t>4</t>
  </si>
  <si>
    <t>14810000-2</t>
  </si>
  <si>
    <t>39157000-7</t>
  </si>
  <si>
    <t>39293300-5</t>
  </si>
  <si>
    <t>m2</t>
  </si>
  <si>
    <t>80</t>
  </si>
  <si>
    <t>219.</t>
  </si>
  <si>
    <t>220.</t>
  </si>
  <si>
    <t>221.</t>
  </si>
  <si>
    <t>222.</t>
  </si>
  <si>
    <t>223.</t>
  </si>
  <si>
    <t>224.</t>
  </si>
  <si>
    <t>225.</t>
  </si>
  <si>
    <t>226.</t>
  </si>
  <si>
    <t>litr</t>
  </si>
  <si>
    <t>Klej lateksowy, do przyklejania płytek i wykładzin podłogowych z PCV do podłoża betonowego, gipsowego, drewnianego lub z płyt paździerzowych, do stosowania wewnątrz pomieszczeń, op. 10kg</t>
  </si>
  <si>
    <t xml:space="preserve">Płyta gipsowo-kartonowa ognioochronna, wym. 2,6m x 1,2m x 12,5mm, waga 33-33,5 kg </t>
  </si>
  <si>
    <t>Tynk silikonowy, dekoracyjny, cienkowarstwowy do stosowania na zewnątrz i wewnątrz, odporny na rozwój grzybów i pleśni, faktura "kamyczkowa", ziarno 1,5mm, kolor Gobi, op. 25 kg</t>
  </si>
  <si>
    <t>Kominek wentylacyjny do papy termozgrzewalnej, wym. Ø 280mm x wys. 272-278mm</t>
  </si>
  <si>
    <t>Papa termozgrzewalna wierzchniego krycia o grubości 5,2mm, z dodatkiem modyfikatora SBS, kolor stalowy, na włókninie poliestrowej, dł. 5m +/-20cm, szer. 1m +/-10cm, wytrzymałość na rozciąganie wzdłuż N/50mm-900mm, wytrzymałość na rozciągania w poprzek N/50mm-800mm, wydłużenie przy max sile rozciągającej wzdłuż- 45%, wydłużenie przy max sile rozciągającej w poprzek-55%</t>
  </si>
  <si>
    <t>Płyty ażurowe betonowe, wym. 60x40x10 cm, szare</t>
  </si>
  <si>
    <t>Wykładzina dywanowa przemysłowa (obiektowa), szer. 2m, 3m, 4m, wykonana z włókna poliamidowego o gramaturze runa min. 500 g/m2, wysokość runa 3mm, impregnowana teflonem, posiadająca atest trudnozapalności, antyelektrostatyczności i higieniczny</t>
  </si>
  <si>
    <t>Wykładzina PCV wielowarstwowa (obiektowa) elastyczna, gr. 2mm, szer. 2m, 3m warstwa ścieralna o grubości min 0,55mm, z atestem trudnozapalności, antyelektrostatyczności i higieniczności</t>
  </si>
  <si>
    <t>Klej montażowy na bazie kauczuku neoprenowego o doskonałej przyczepności do wszelkich podłoży budowlanych, do klejenia m.in. listew, paneli ściennych i innych elementów z drewna i materiałów drewnopochodnych, korka, metalu,  glazury, gumy, pianek poliuretanowych oraz do mocowania przełączników, uchwytów, osłon kabli z PCV, itp., konsystencja: pasta, odporność termiczna po wyschnięciu: -20°C+70°C, op. 300-330ml</t>
  </si>
  <si>
    <t>Rozpuszczalnik do farb chlorokauczukowy, op. 1-5 dm3</t>
  </si>
  <si>
    <t>Tablica ostrzegawcza wykonana z PCV, wym.35-40 x 25-30cm, kolor żółty z czarnym napisem: TEREN WOJSKOWY WSTĘP WZBRONIONY</t>
  </si>
  <si>
    <t>Taśma ścierna CS 310 do cykliniarki "100" wym. 200x750mm</t>
  </si>
  <si>
    <t>Taśma ścierna CS 310 do cykliniarki "24", wym. 200x750mm</t>
  </si>
  <si>
    <t>Terakota, gres techniczny, wym. 30x30cm, klasa ścieralności IV</t>
  </si>
  <si>
    <t>Wełna mineralna, płyta półtwarda o gęstości 80kg/m³ do 120kg/m³ wym. 600x1200x100mm (szer.x dł. xgr.), współczynnik λ nie gorszy niż 0,040 W/m2</t>
  </si>
  <si>
    <t>Zaprawa klejąca cienkowarstwowa, uniwersalna, do płytek ceramicznych wewnątrz i na zewnątrz, stabilna na powierzchniach pionowych, do pomieszczeń suchych i wilgotnych, baza: mieszanka cementów z wypełniaczami mineralnymi i modyfikatorami, gęstość nasypowa: ok. 1,45 kg/dm3, temp. stosowania: od +5°C do +25°C, odporność na temp.: od -30°C do +70°C, op. 25kg</t>
  </si>
  <si>
    <r>
      <t>Farba drogowa biała posiadająca w składzie alkidowo-uretanową żywice i dwutlenek tytanu. Do nakładania na lekko zawilgocone powierzchnie w niskich temperaturach. Na bazie rozpuszczalników, wysoka przyczepność i elastyczność, odporna na ścieranie, przeznaczona do malowania na asfalcie i betonie. Zużycie przy aplikacji pędzlem/wałkiem 0,2-0,25 kg/m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czas schnięcia 25 min. opak. 5 kg</t>
    </r>
  </si>
  <si>
    <t>227.</t>
  </si>
  <si>
    <t>228.</t>
  </si>
  <si>
    <t>Zaprawa fugowa, do fug wąskich, op. 5kg, kolory do uzgodnienia</t>
  </si>
  <si>
    <r>
      <t>Farba antykorozyjna łącząca w sobie cztery produkty: podkład, ochronę antykorozyjną, farbę i zewnętrzną warstwę ochronną. Farba kryjąca po jednym malowaniu, nie wymagająca gruntowania, nadająca się do stosowania na zewnątrz jak i wewnątrz, stosowania bezpośrednio na zardzewiałe podłoże, stal, metale, drewno, beton elewacyjny, wypełniająca nierówności, tworząca powłokę odporną na uderzenia, zginanie, zmianę temperatury. Czas schnięcia w dotyku do ok. 2 godz., czas pełnego schnięcia do ok. 10 godz, wydajność 10m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/l, malowanie w temp. od +5 st. C, półmatowa, rózne kolory</t>
    </r>
  </si>
  <si>
    <r>
      <t>Farba antykorozyjna łącząca w sobie cztery produkty: podkład, ochronę antykorozyjną, farbę i zewnętrzną warstwę ochronną. Farba kryjąca po jednym malowaniu, nie wymagająca gruntowania, nadająca się do stosowania na zewnątrz jak i wewnątrz, stosowania bezpośrednio na zardzewiałe podłoże, stal, metale, drewno, beton elewacyjny, wypełniająca nierówności, tworząca powłokę odporną na uderzenia, zginanie, zmianę temperatury. Czas schnięcia w dotyku do ok. 2 godz., czas pełnego schnięcia do ok. 10 godz, wydajność 10m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/l, malowanie w temp. od +5 st. C, matowa, różne kolory</t>
    </r>
  </si>
  <si>
    <t xml:space="preserve">Farba akrylowa, do metalu, różne kolory, op. 0,8-1dm3, </t>
  </si>
  <si>
    <r>
      <t>Farba antykorozyjna łącząca w sobie cztery produkty: podkład, ochronę antykorozyjną, farbę i zewnętrzną warstwę ochronną. Farba kryjąca po jednym malowaniu, nie wymagająca gruntowania, nadająca się do stosowania na zewnątrz jak i wewnątrz, stosowania bezpośrednio na zardzewiałe podłoże, stal, metale, drewno, beton elewacyjny, wypełniająca nierówności, tworząca powłokę odporną na uderzenia, zginanie, zmianę temperatury. Czas schnięcia w dotyku do ok. 2 godz., czas pełnego schnięcia do ok. 10 godz, wydajność 10m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/l, malowanie w temp. od +5 st. C, połysk, rózne kolory</t>
    </r>
  </si>
  <si>
    <t>39541130-6</t>
  </si>
  <si>
    <t>Sznurek polipropylenowy 4 kg, biały, pakowy</t>
  </si>
  <si>
    <t>229.</t>
  </si>
  <si>
    <t>230.</t>
  </si>
  <si>
    <t>Krążek ścierny do gipsu na rzep fi 225 mm ziarno 80</t>
  </si>
  <si>
    <t>Krążek ścierny do gipsu na rzep fi 225 mm ziarno 100</t>
  </si>
  <si>
    <t>Krążek ścierny do gipsu na rzep fi 225 mm ziarno 120</t>
  </si>
  <si>
    <r>
      <t>Sztuczna trawa, min. 55% Polietylen i min. 45% Polipropylen, wysokość całkowita: 15mm - 42 mm, waga całkowita:1190-2100/m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, szerokość rolki: 4m, długość rolki: 20-25m </t>
    </r>
  </si>
  <si>
    <t>Sznurek sizalowy z naturalnych włókien, o grubości min. 2 mm, odporny na ścieranie, wytrzymały, waga rolki 0,5 kg</t>
  </si>
  <si>
    <t>Taśma antypoślizgowa samoprzylepna do stosowania na zewnątrz i wewnątrz pomieszczeń.  Wymiary: szerokość 50 mm, długość 10 m, rózne kolory</t>
  </si>
  <si>
    <t>Zamek meblowy skrzynkowy, szer. min. 22 mm,  średnica 16 mm, dł. wkładki 8 mm, z kluczem</t>
  </si>
  <si>
    <r>
      <t xml:space="preserve">Miska stalowa do mieszania betonu, zaprawy, poj. 10 l., fi </t>
    </r>
    <r>
      <rPr>
        <sz val="8"/>
        <color indexed="10"/>
        <rFont val="Arial"/>
        <family val="2"/>
      </rPr>
      <t>40-</t>
    </r>
    <r>
      <rPr>
        <sz val="8"/>
        <rFont val="Arial"/>
        <family val="2"/>
      </rPr>
      <t>50 cm</t>
    </r>
  </si>
  <si>
    <r>
      <t>23</t>
    </r>
    <r>
      <rPr>
        <sz val="8"/>
        <rFont val="Arial"/>
        <family val="2"/>
      </rPr>
      <t xml:space="preserve"> </t>
    </r>
    <r>
      <rPr>
        <sz val="8"/>
        <color indexed="10"/>
        <rFont val="Arial"/>
        <family val="2"/>
      </rPr>
      <t>8</t>
    </r>
  </si>
  <si>
    <r>
      <t xml:space="preserve">Papa asfaltowa wentylacyjna </t>
    </r>
    <r>
      <rPr>
        <strike/>
        <sz val="8"/>
        <rFont val="Arial"/>
        <family val="2"/>
      </rPr>
      <t>(perforowana)</t>
    </r>
    <r>
      <rPr>
        <sz val="8"/>
        <color indexed="10"/>
        <rFont val="Arial"/>
        <family val="2"/>
      </rPr>
      <t xml:space="preserve"> oksydowana, bez zgrzewania, na zakłady</t>
    </r>
    <r>
      <rPr>
        <sz val="8"/>
        <rFont val="Arial"/>
        <family val="2"/>
      </rPr>
      <t>, na welonie z włókien szklanych, do stosowania jako warstwa wentylująca pokrycia dachowe, dł. 20m +/-2m, szer. 1m +/-20cm, średnica otworów 40mm +/</t>
    </r>
    <r>
      <rPr>
        <strike/>
        <sz val="8"/>
        <rFont val="Arial"/>
        <family val="2"/>
      </rPr>
      <t>-0,5</t>
    </r>
    <r>
      <rPr>
        <sz val="8"/>
        <color indexed="10"/>
        <rFont val="Arial"/>
        <family val="2"/>
      </rPr>
      <t>2</t>
    </r>
    <r>
      <rPr>
        <sz val="8"/>
        <rFont val="Arial"/>
        <family val="2"/>
      </rPr>
      <t>mm, grubość 2,5mm +/-0,5mm</t>
    </r>
  </si>
  <si>
    <r>
      <t>Masa asfaltowa-żywiczna, do konserwacji i renowacji pokryć dachowych, op. 5 kg</t>
    </r>
    <r>
      <rPr>
        <sz val="8"/>
        <color indexed="10"/>
        <rFont val="Arial"/>
        <family val="2"/>
      </rPr>
      <t xml:space="preserve"> lub 10 kg</t>
    </r>
  </si>
  <si>
    <r>
      <t>Spoina wodoszczelna chemoodporna, dwuskładnikowa: cementowo-epoksydowa, wodoszczelna, wydajna i łatwa w stosowaniu, niezawierająca rozpuszczalników, szerokość spoin od 2 do 12 mm, mrozoodporna, op</t>
    </r>
    <r>
      <rPr>
        <sz val="8"/>
        <color indexed="10"/>
        <rFont val="Arial"/>
        <family val="2"/>
      </rPr>
      <t>.5 kg</t>
    </r>
    <r>
      <rPr>
        <sz val="8"/>
        <rFont val="Arial"/>
        <family val="2"/>
      </rPr>
      <t xml:space="preserve"> </t>
    </r>
    <r>
      <rPr>
        <strike/>
        <sz val="8"/>
        <rFont val="Arial"/>
        <family val="2"/>
      </rPr>
      <t>10 kg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</si>
</sst>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\ &quot;zł&quot;"/>
    <numFmt numFmtId="172" formatCode="0.0"/>
    <numFmt numFmtId="173" formatCode="0.000"/>
    <numFmt numFmtId="174" formatCode="0.0000"/>
    <numFmt numFmtId="175" formatCode="0.0E+00"/>
    <numFmt numFmtId="176" formatCode="0E+00"/>
    <numFmt numFmtId="177" formatCode="[$-415]d\ mmmm\ yyyy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sz val="8"/>
      <name val="Czcionka tekstu podstawowego"/>
      <family val="0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trike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b/>
      <sz val="36"/>
      <color indexed="8"/>
      <name val="Calibri"/>
      <family val="2"/>
    </font>
    <font>
      <b/>
      <sz val="2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b/>
      <sz val="36"/>
      <color theme="1"/>
      <name val="Calibri"/>
      <family val="2"/>
    </font>
    <font>
      <b/>
      <sz val="2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52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52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/>
    </xf>
    <xf numFmtId="0" fontId="3" fillId="0" borderId="10" xfId="52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4" fontId="7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4" fontId="3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0" borderId="10" xfId="52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>
      <alignment horizontal="left"/>
    </xf>
    <xf numFmtId="2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>
      <alignment vertical="center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4" fontId="3" fillId="33" borderId="10" xfId="0" applyNumberFormat="1" applyFont="1" applyFill="1" applyBorder="1" applyAlignment="1" applyProtection="1">
      <alignment horizontal="right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 applyProtection="1">
      <alignment horizontal="right" vertical="center" wrapText="1"/>
      <protection/>
    </xf>
    <xf numFmtId="2" fontId="3" fillId="33" borderId="10" xfId="0" applyNumberFormat="1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2" fontId="3" fillId="33" borderId="10" xfId="0" applyNumberFormat="1" applyFont="1" applyFill="1" applyBorder="1" applyAlignment="1" applyProtection="1">
      <alignment horizontal="right"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right" vertical="center" wrapText="1"/>
      <protection/>
    </xf>
    <xf numFmtId="0" fontId="53" fillId="0" borderId="0" xfId="0" applyFont="1" applyAlignment="1">
      <alignment vertical="center"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4"/>
  <sheetViews>
    <sheetView tabSelected="1" view="pageLayout" zoomScale="110" zoomScaleNormal="120" zoomScaleSheetLayoutView="100" zoomScalePageLayoutView="110" workbookViewId="0" topLeftCell="A1">
      <selection activeCell="B173" sqref="B173"/>
    </sheetView>
  </sheetViews>
  <sheetFormatPr defaultColWidth="9.140625" defaultRowHeight="15"/>
  <cols>
    <col min="1" max="1" width="3.421875" style="22" customWidth="1"/>
    <col min="2" max="2" width="40.421875" style="22" customWidth="1"/>
    <col min="3" max="3" width="9.8515625" style="22" customWidth="1"/>
    <col min="4" max="4" width="4.140625" style="22" customWidth="1"/>
    <col min="5" max="5" width="5.57421875" style="22" customWidth="1"/>
    <col min="6" max="6" width="6.28125" style="22" customWidth="1"/>
    <col min="7" max="7" width="10.140625" style="22" customWidth="1"/>
    <col min="8" max="8" width="5.7109375" style="22" customWidth="1"/>
    <col min="9" max="9" width="9.28125" style="22" customWidth="1"/>
    <col min="10" max="10" width="10.28125" style="22" customWidth="1"/>
    <col min="11" max="11" width="7.421875" style="22" customWidth="1"/>
    <col min="12" max="12" width="17.00390625" style="19" customWidth="1"/>
    <col min="13" max="13" width="9.140625" style="22" customWidth="1"/>
    <col min="14" max="14" width="9.421875" style="22" bestFit="1" customWidth="1"/>
    <col min="15" max="16384" width="9.140625" style="22" customWidth="1"/>
  </cols>
  <sheetData>
    <row r="1" spans="1:12" ht="75.75" customHeight="1">
      <c r="A1" s="1" t="s">
        <v>0</v>
      </c>
      <c r="B1" s="2" t="s">
        <v>398</v>
      </c>
      <c r="C1" s="2" t="s">
        <v>1</v>
      </c>
      <c r="D1" s="2" t="s">
        <v>2</v>
      </c>
      <c r="E1" s="3" t="s">
        <v>3</v>
      </c>
      <c r="F1" s="2" t="s">
        <v>4</v>
      </c>
      <c r="G1" s="1" t="s">
        <v>415</v>
      </c>
      <c r="H1" s="1" t="s">
        <v>5</v>
      </c>
      <c r="I1" s="1" t="s">
        <v>413</v>
      </c>
      <c r="J1" s="1" t="s">
        <v>414</v>
      </c>
      <c r="K1" s="29" t="s">
        <v>416</v>
      </c>
      <c r="L1" s="29" t="s">
        <v>417</v>
      </c>
    </row>
    <row r="2" spans="1:12" ht="9.75" customHeight="1">
      <c r="A2" s="6">
        <v>1</v>
      </c>
      <c r="B2" s="7">
        <v>2</v>
      </c>
      <c r="C2" s="8">
        <v>3</v>
      </c>
      <c r="D2" s="8">
        <v>4</v>
      </c>
      <c r="E2" s="9">
        <v>5</v>
      </c>
      <c r="F2" s="7">
        <v>6</v>
      </c>
      <c r="G2" s="10">
        <v>7</v>
      </c>
      <c r="H2" s="10">
        <v>8</v>
      </c>
      <c r="I2" s="10">
        <v>9</v>
      </c>
      <c r="J2" s="10">
        <v>10</v>
      </c>
      <c r="K2" s="10">
        <v>11</v>
      </c>
      <c r="L2" s="10">
        <v>12</v>
      </c>
    </row>
    <row r="3" spans="1:14" ht="30.75" customHeight="1">
      <c r="A3" s="4" t="s">
        <v>110</v>
      </c>
      <c r="B3" s="20" t="s">
        <v>292</v>
      </c>
      <c r="C3" s="15" t="s">
        <v>98</v>
      </c>
      <c r="D3" s="4" t="s">
        <v>7</v>
      </c>
      <c r="E3" s="4">
        <v>5</v>
      </c>
      <c r="F3" s="18"/>
      <c r="G3" s="17">
        <f aca="true" t="shared" si="0" ref="G3:G29">E3*F3</f>
        <v>0</v>
      </c>
      <c r="H3" s="4">
        <v>23</v>
      </c>
      <c r="I3" s="17">
        <f aca="true" t="shared" si="1" ref="I3:I29">G3*H3%</f>
        <v>0</v>
      </c>
      <c r="J3" s="17">
        <f aca="true" t="shared" si="2" ref="J3:J29">G3+I3</f>
        <v>0</v>
      </c>
      <c r="K3" s="17"/>
      <c r="L3" s="33"/>
      <c r="N3" s="28"/>
    </row>
    <row r="4" spans="1:14" ht="30.75" customHeight="1">
      <c r="A4" s="4" t="s">
        <v>111</v>
      </c>
      <c r="B4" s="20" t="s">
        <v>293</v>
      </c>
      <c r="C4" s="15" t="s">
        <v>98</v>
      </c>
      <c r="D4" s="4" t="s">
        <v>7</v>
      </c>
      <c r="E4" s="4">
        <v>5</v>
      </c>
      <c r="F4" s="18"/>
      <c r="G4" s="17">
        <f t="shared" si="0"/>
        <v>0</v>
      </c>
      <c r="H4" s="4">
        <v>23</v>
      </c>
      <c r="I4" s="17">
        <f t="shared" si="1"/>
        <v>0</v>
      </c>
      <c r="J4" s="17">
        <f t="shared" si="2"/>
        <v>0</v>
      </c>
      <c r="K4" s="17"/>
      <c r="L4" s="33"/>
      <c r="N4" s="28"/>
    </row>
    <row r="5" spans="1:14" ht="39" customHeight="1">
      <c r="A5" s="4" t="s">
        <v>112</v>
      </c>
      <c r="B5" s="20" t="s">
        <v>469</v>
      </c>
      <c r="C5" s="4" t="s">
        <v>467</v>
      </c>
      <c r="D5" s="1" t="s">
        <v>7</v>
      </c>
      <c r="E5" s="1" t="s">
        <v>468</v>
      </c>
      <c r="F5" s="38"/>
      <c r="G5" s="17">
        <f t="shared" si="0"/>
        <v>0</v>
      </c>
      <c r="H5" s="4">
        <v>23</v>
      </c>
      <c r="I5" s="17">
        <f t="shared" si="1"/>
        <v>0</v>
      </c>
      <c r="J5" s="17">
        <f t="shared" si="2"/>
        <v>0</v>
      </c>
      <c r="K5" s="17"/>
      <c r="L5" s="33"/>
      <c r="N5" s="28"/>
    </row>
    <row r="6" spans="1:14" ht="15.75" customHeight="1">
      <c r="A6" s="4" t="s">
        <v>113</v>
      </c>
      <c r="B6" s="20" t="s">
        <v>391</v>
      </c>
      <c r="C6" s="4" t="s">
        <v>66</v>
      </c>
      <c r="D6" s="4" t="s">
        <v>6</v>
      </c>
      <c r="E6" s="4">
        <v>800</v>
      </c>
      <c r="F6" s="18"/>
      <c r="G6" s="17">
        <f t="shared" si="0"/>
        <v>0</v>
      </c>
      <c r="H6" s="4">
        <v>23</v>
      </c>
      <c r="I6" s="17">
        <f t="shared" si="1"/>
        <v>0</v>
      </c>
      <c r="J6" s="17">
        <f t="shared" si="2"/>
        <v>0</v>
      </c>
      <c r="K6" s="17"/>
      <c r="L6" s="37"/>
      <c r="N6" s="28"/>
    </row>
    <row r="7" spans="1:14" ht="15.75" customHeight="1">
      <c r="A7" s="4" t="s">
        <v>114</v>
      </c>
      <c r="B7" s="20" t="s">
        <v>8</v>
      </c>
      <c r="C7" s="15" t="s">
        <v>54</v>
      </c>
      <c r="D7" s="4" t="s">
        <v>7</v>
      </c>
      <c r="E7" s="4">
        <v>50</v>
      </c>
      <c r="F7" s="18"/>
      <c r="G7" s="17">
        <f t="shared" si="0"/>
        <v>0</v>
      </c>
      <c r="H7" s="4">
        <v>23</v>
      </c>
      <c r="I7" s="17">
        <f t="shared" si="1"/>
        <v>0</v>
      </c>
      <c r="J7" s="17">
        <f t="shared" si="2"/>
        <v>0</v>
      </c>
      <c r="K7" s="17"/>
      <c r="L7" s="33"/>
      <c r="N7" s="28"/>
    </row>
    <row r="8" spans="1:14" ht="17.25" customHeight="1">
      <c r="A8" s="4" t="s">
        <v>115</v>
      </c>
      <c r="B8" s="20" t="s">
        <v>9</v>
      </c>
      <c r="C8" s="5" t="s">
        <v>54</v>
      </c>
      <c r="D8" s="4" t="s">
        <v>7</v>
      </c>
      <c r="E8" s="4">
        <v>50</v>
      </c>
      <c r="F8" s="18"/>
      <c r="G8" s="17">
        <f t="shared" si="0"/>
        <v>0</v>
      </c>
      <c r="H8" s="4">
        <v>23</v>
      </c>
      <c r="I8" s="17">
        <f t="shared" si="1"/>
        <v>0</v>
      </c>
      <c r="J8" s="17">
        <f t="shared" si="2"/>
        <v>0</v>
      </c>
      <c r="K8" s="17"/>
      <c r="L8" s="33"/>
      <c r="N8" s="28"/>
    </row>
    <row r="9" spans="1:14" ht="30" customHeight="1">
      <c r="A9" s="4" t="s">
        <v>116</v>
      </c>
      <c r="B9" s="20" t="s">
        <v>465</v>
      </c>
      <c r="C9" s="5" t="s">
        <v>54</v>
      </c>
      <c r="D9" s="11" t="s">
        <v>38</v>
      </c>
      <c r="E9" s="4">
        <v>20</v>
      </c>
      <c r="F9" s="18"/>
      <c r="G9" s="17">
        <f t="shared" si="0"/>
        <v>0</v>
      </c>
      <c r="H9" s="4">
        <v>23</v>
      </c>
      <c r="I9" s="17">
        <f t="shared" si="1"/>
        <v>0</v>
      </c>
      <c r="J9" s="17">
        <f t="shared" si="2"/>
        <v>0</v>
      </c>
      <c r="K9" s="17"/>
      <c r="L9" s="33"/>
      <c r="N9" s="28"/>
    </row>
    <row r="10" spans="1:14" ht="17.25" customHeight="1">
      <c r="A10" s="4" t="s">
        <v>117</v>
      </c>
      <c r="B10" s="20" t="s">
        <v>337</v>
      </c>
      <c r="C10" s="16" t="s">
        <v>54</v>
      </c>
      <c r="D10" s="4" t="s">
        <v>7</v>
      </c>
      <c r="E10" s="4">
        <v>30</v>
      </c>
      <c r="F10" s="18"/>
      <c r="G10" s="17">
        <f t="shared" si="0"/>
        <v>0</v>
      </c>
      <c r="H10" s="4">
        <v>23</v>
      </c>
      <c r="I10" s="17">
        <f t="shared" si="1"/>
        <v>0</v>
      </c>
      <c r="J10" s="17">
        <f t="shared" si="2"/>
        <v>0</v>
      </c>
      <c r="K10" s="17"/>
      <c r="L10" s="34"/>
      <c r="N10" s="28"/>
    </row>
    <row r="11" spans="1:14" ht="23.25" customHeight="1">
      <c r="A11" s="4" t="s">
        <v>118</v>
      </c>
      <c r="B11" s="20" t="s">
        <v>294</v>
      </c>
      <c r="C11" s="16" t="s">
        <v>53</v>
      </c>
      <c r="D11" s="4" t="s">
        <v>7</v>
      </c>
      <c r="E11" s="4" t="s">
        <v>10</v>
      </c>
      <c r="F11" s="18"/>
      <c r="G11" s="17">
        <f t="shared" si="0"/>
        <v>0</v>
      </c>
      <c r="H11" s="4">
        <v>23</v>
      </c>
      <c r="I11" s="17">
        <f t="shared" si="1"/>
        <v>0</v>
      </c>
      <c r="J11" s="17">
        <f t="shared" si="2"/>
        <v>0</v>
      </c>
      <c r="K11" s="17"/>
      <c r="L11" s="34"/>
      <c r="N11" s="28"/>
    </row>
    <row r="12" spans="1:14" ht="18" customHeight="1">
      <c r="A12" s="4" t="s">
        <v>119</v>
      </c>
      <c r="B12" s="20" t="s">
        <v>392</v>
      </c>
      <c r="C12" s="15" t="s">
        <v>53</v>
      </c>
      <c r="D12" s="4" t="s">
        <v>7</v>
      </c>
      <c r="E12" s="4" t="s">
        <v>10</v>
      </c>
      <c r="F12" s="18"/>
      <c r="G12" s="17">
        <f t="shared" si="0"/>
        <v>0</v>
      </c>
      <c r="H12" s="4">
        <v>23</v>
      </c>
      <c r="I12" s="17">
        <f t="shared" si="1"/>
        <v>0</v>
      </c>
      <c r="J12" s="17">
        <f t="shared" si="2"/>
        <v>0</v>
      </c>
      <c r="K12" s="17"/>
      <c r="L12" s="33"/>
      <c r="N12" s="28"/>
    </row>
    <row r="13" spans="1:14" ht="23.25" customHeight="1">
      <c r="A13" s="4" t="s">
        <v>120</v>
      </c>
      <c r="B13" s="20" t="s">
        <v>393</v>
      </c>
      <c r="C13" s="15" t="s">
        <v>53</v>
      </c>
      <c r="D13" s="4" t="s">
        <v>7</v>
      </c>
      <c r="E13" s="4" t="s">
        <v>10</v>
      </c>
      <c r="F13" s="18"/>
      <c r="G13" s="17">
        <f t="shared" si="0"/>
        <v>0</v>
      </c>
      <c r="H13" s="4">
        <v>23</v>
      </c>
      <c r="I13" s="17">
        <f t="shared" si="1"/>
        <v>0</v>
      </c>
      <c r="J13" s="17">
        <f t="shared" si="2"/>
        <v>0</v>
      </c>
      <c r="K13" s="17"/>
      <c r="L13" s="35"/>
      <c r="N13" s="28"/>
    </row>
    <row r="14" spans="1:14" ht="18" customHeight="1">
      <c r="A14" s="4" t="s">
        <v>121</v>
      </c>
      <c r="B14" s="20" t="s">
        <v>394</v>
      </c>
      <c r="C14" s="15" t="s">
        <v>53</v>
      </c>
      <c r="D14" s="4" t="s">
        <v>7</v>
      </c>
      <c r="E14" s="4" t="s">
        <v>10</v>
      </c>
      <c r="F14" s="18"/>
      <c r="G14" s="17">
        <f t="shared" si="0"/>
        <v>0</v>
      </c>
      <c r="H14" s="4">
        <v>23</v>
      </c>
      <c r="I14" s="17">
        <f t="shared" si="1"/>
        <v>0</v>
      </c>
      <c r="J14" s="17">
        <f t="shared" si="2"/>
        <v>0</v>
      </c>
      <c r="K14" s="17"/>
      <c r="L14" s="33"/>
      <c r="N14" s="28"/>
    </row>
    <row r="15" spans="1:14" ht="57.75" customHeight="1">
      <c r="A15" s="4" t="s">
        <v>122</v>
      </c>
      <c r="B15" s="20" t="s">
        <v>460</v>
      </c>
      <c r="C15" s="15" t="s">
        <v>29</v>
      </c>
      <c r="D15" s="4" t="s">
        <v>6</v>
      </c>
      <c r="E15" s="4">
        <v>12</v>
      </c>
      <c r="F15" s="18"/>
      <c r="G15" s="17">
        <f t="shared" si="0"/>
        <v>0</v>
      </c>
      <c r="H15" s="4">
        <v>23</v>
      </c>
      <c r="I15" s="17">
        <f t="shared" si="1"/>
        <v>0</v>
      </c>
      <c r="J15" s="17">
        <f t="shared" si="2"/>
        <v>0</v>
      </c>
      <c r="K15" s="17"/>
      <c r="L15" s="33"/>
      <c r="N15" s="28"/>
    </row>
    <row r="16" spans="1:14" ht="16.5" customHeight="1">
      <c r="A16" s="4" t="s">
        <v>123</v>
      </c>
      <c r="B16" s="20" t="s">
        <v>47</v>
      </c>
      <c r="C16" s="15" t="s">
        <v>29</v>
      </c>
      <c r="D16" s="4" t="s">
        <v>6</v>
      </c>
      <c r="E16" s="4">
        <v>4000</v>
      </c>
      <c r="F16" s="18"/>
      <c r="G16" s="17">
        <f t="shared" si="0"/>
        <v>0</v>
      </c>
      <c r="H16" s="4">
        <v>23</v>
      </c>
      <c r="I16" s="17">
        <f t="shared" si="1"/>
        <v>0</v>
      </c>
      <c r="J16" s="17">
        <f t="shared" si="2"/>
        <v>0</v>
      </c>
      <c r="K16" s="17"/>
      <c r="L16" s="33"/>
      <c r="N16" s="28"/>
    </row>
    <row r="17" spans="1:14" ht="16.5" customHeight="1">
      <c r="A17" s="4" t="s">
        <v>124</v>
      </c>
      <c r="B17" s="20" t="s">
        <v>48</v>
      </c>
      <c r="C17" s="15" t="s">
        <v>29</v>
      </c>
      <c r="D17" s="4" t="s">
        <v>6</v>
      </c>
      <c r="E17" s="4">
        <v>300</v>
      </c>
      <c r="F17" s="18"/>
      <c r="G17" s="17">
        <f t="shared" si="0"/>
        <v>0</v>
      </c>
      <c r="H17" s="4">
        <v>23</v>
      </c>
      <c r="I17" s="17">
        <f t="shared" si="1"/>
        <v>0</v>
      </c>
      <c r="J17" s="17">
        <f t="shared" si="2"/>
        <v>0</v>
      </c>
      <c r="K17" s="17"/>
      <c r="L17" s="33"/>
      <c r="N17" s="28"/>
    </row>
    <row r="18" spans="1:14" ht="16.5" customHeight="1">
      <c r="A18" s="4" t="s">
        <v>125</v>
      </c>
      <c r="B18" s="20" t="s">
        <v>295</v>
      </c>
      <c r="C18" s="14" t="s">
        <v>49</v>
      </c>
      <c r="D18" s="4" t="s">
        <v>6</v>
      </c>
      <c r="E18" s="4">
        <v>6000</v>
      </c>
      <c r="F18" s="18"/>
      <c r="G18" s="17">
        <f t="shared" si="0"/>
        <v>0</v>
      </c>
      <c r="H18" s="4">
        <v>23</v>
      </c>
      <c r="I18" s="17">
        <f t="shared" si="1"/>
        <v>0</v>
      </c>
      <c r="J18" s="17">
        <f t="shared" si="2"/>
        <v>0</v>
      </c>
      <c r="K18" s="17"/>
      <c r="L18" s="33"/>
      <c r="N18" s="28"/>
    </row>
    <row r="19" spans="1:14" ht="16.5" customHeight="1">
      <c r="A19" s="4" t="s">
        <v>126</v>
      </c>
      <c r="B19" s="20" t="s">
        <v>107</v>
      </c>
      <c r="C19" s="14" t="s">
        <v>99</v>
      </c>
      <c r="D19" s="4" t="s">
        <v>7</v>
      </c>
      <c r="E19" s="4">
        <v>2</v>
      </c>
      <c r="F19" s="18"/>
      <c r="G19" s="17">
        <f t="shared" si="0"/>
        <v>0</v>
      </c>
      <c r="H19" s="4">
        <v>23</v>
      </c>
      <c r="I19" s="17">
        <f t="shared" si="1"/>
        <v>0</v>
      </c>
      <c r="J19" s="17">
        <f t="shared" si="2"/>
        <v>0</v>
      </c>
      <c r="K19" s="17"/>
      <c r="L19" s="33"/>
      <c r="N19" s="28"/>
    </row>
    <row r="20" spans="1:14" ht="16.5" customHeight="1">
      <c r="A20" s="4" t="s">
        <v>127</v>
      </c>
      <c r="B20" s="20" t="s">
        <v>108</v>
      </c>
      <c r="C20" s="14" t="s">
        <v>99</v>
      </c>
      <c r="D20" s="4" t="s">
        <v>7</v>
      </c>
      <c r="E20" s="4">
        <v>2</v>
      </c>
      <c r="F20" s="18"/>
      <c r="G20" s="17">
        <f t="shared" si="0"/>
        <v>0</v>
      </c>
      <c r="H20" s="4">
        <v>23</v>
      </c>
      <c r="I20" s="17">
        <f t="shared" si="1"/>
        <v>0</v>
      </c>
      <c r="J20" s="17">
        <f t="shared" si="2"/>
        <v>0</v>
      </c>
      <c r="K20" s="17"/>
      <c r="L20" s="33"/>
      <c r="N20" s="28"/>
    </row>
    <row r="21" spans="1:14" ht="16.5" customHeight="1">
      <c r="A21" s="4" t="s">
        <v>128</v>
      </c>
      <c r="B21" s="20" t="s">
        <v>109</v>
      </c>
      <c r="C21" s="14" t="s">
        <v>99</v>
      </c>
      <c r="D21" s="4" t="s">
        <v>7</v>
      </c>
      <c r="E21" s="4">
        <v>2</v>
      </c>
      <c r="F21" s="18"/>
      <c r="G21" s="17">
        <f t="shared" si="0"/>
        <v>0</v>
      </c>
      <c r="H21" s="4">
        <v>23</v>
      </c>
      <c r="I21" s="17">
        <f t="shared" si="1"/>
        <v>0</v>
      </c>
      <c r="J21" s="17">
        <f t="shared" si="2"/>
        <v>0</v>
      </c>
      <c r="K21" s="17"/>
      <c r="L21" s="33"/>
      <c r="N21" s="28"/>
    </row>
    <row r="22" spans="1:14" ht="24.75" customHeight="1">
      <c r="A22" s="4" t="s">
        <v>129</v>
      </c>
      <c r="B22" s="20" t="s">
        <v>459</v>
      </c>
      <c r="C22" s="15" t="s">
        <v>31</v>
      </c>
      <c r="D22" s="4" t="s">
        <v>353</v>
      </c>
      <c r="E22" s="4">
        <v>2</v>
      </c>
      <c r="F22" s="18"/>
      <c r="G22" s="17">
        <f t="shared" si="0"/>
        <v>0</v>
      </c>
      <c r="H22" s="4">
        <v>23</v>
      </c>
      <c r="I22" s="17">
        <f t="shared" si="1"/>
        <v>0</v>
      </c>
      <c r="J22" s="17">
        <f t="shared" si="2"/>
        <v>0</v>
      </c>
      <c r="K22" s="17"/>
      <c r="L22" s="33"/>
      <c r="N22" s="28"/>
    </row>
    <row r="23" spans="1:14" ht="48.75" customHeight="1">
      <c r="A23" s="4" t="s">
        <v>354</v>
      </c>
      <c r="B23" s="20" t="s">
        <v>458</v>
      </c>
      <c r="C23" s="15" t="s">
        <v>31</v>
      </c>
      <c r="D23" s="11" t="s">
        <v>36</v>
      </c>
      <c r="E23" s="4">
        <v>250</v>
      </c>
      <c r="F23" s="18"/>
      <c r="G23" s="17">
        <f t="shared" si="0"/>
        <v>0</v>
      </c>
      <c r="H23" s="4">
        <v>23</v>
      </c>
      <c r="I23" s="17">
        <f t="shared" si="1"/>
        <v>0</v>
      </c>
      <c r="J23" s="17">
        <f t="shared" si="2"/>
        <v>0</v>
      </c>
      <c r="K23" s="17"/>
      <c r="L23" s="33"/>
      <c r="N23" s="28"/>
    </row>
    <row r="24" spans="1:14" ht="69.75" customHeight="1">
      <c r="A24" s="4" t="s">
        <v>130</v>
      </c>
      <c r="B24" s="23" t="s">
        <v>457</v>
      </c>
      <c r="C24" s="14" t="s">
        <v>31</v>
      </c>
      <c r="D24" s="11" t="s">
        <v>36</v>
      </c>
      <c r="E24" s="12">
        <v>10</v>
      </c>
      <c r="F24" s="18"/>
      <c r="G24" s="17">
        <f t="shared" si="0"/>
        <v>0</v>
      </c>
      <c r="H24" s="4">
        <v>23</v>
      </c>
      <c r="I24" s="17">
        <f t="shared" si="1"/>
        <v>0</v>
      </c>
      <c r="J24" s="17">
        <f t="shared" si="2"/>
        <v>0</v>
      </c>
      <c r="K24" s="17"/>
      <c r="L24" s="33"/>
      <c r="N24" s="28"/>
    </row>
    <row r="25" spans="1:14" ht="62.25" customHeight="1">
      <c r="A25" s="4" t="s">
        <v>355</v>
      </c>
      <c r="B25" s="20" t="s">
        <v>456</v>
      </c>
      <c r="C25" s="15" t="s">
        <v>55</v>
      </c>
      <c r="D25" s="11" t="s">
        <v>36</v>
      </c>
      <c r="E25" s="4">
        <v>60</v>
      </c>
      <c r="F25" s="18"/>
      <c r="G25" s="17">
        <f t="shared" si="0"/>
        <v>0</v>
      </c>
      <c r="H25" s="4">
        <v>23</v>
      </c>
      <c r="I25" s="17">
        <f t="shared" si="1"/>
        <v>0</v>
      </c>
      <c r="J25" s="17">
        <f t="shared" si="2"/>
        <v>0</v>
      </c>
      <c r="K25" s="17"/>
      <c r="L25" s="33"/>
      <c r="N25" s="28"/>
    </row>
    <row r="26" spans="1:14" ht="20.25" customHeight="1">
      <c r="A26" s="4" t="s">
        <v>356</v>
      </c>
      <c r="B26" s="20" t="s">
        <v>297</v>
      </c>
      <c r="C26" s="15" t="s">
        <v>55</v>
      </c>
      <c r="D26" s="11" t="s">
        <v>36</v>
      </c>
      <c r="E26" s="4">
        <v>10</v>
      </c>
      <c r="F26" s="18"/>
      <c r="G26" s="17">
        <f t="shared" si="0"/>
        <v>0</v>
      </c>
      <c r="H26" s="4">
        <v>23</v>
      </c>
      <c r="I26" s="17">
        <f t="shared" si="1"/>
        <v>0</v>
      </c>
      <c r="J26" s="17">
        <f t="shared" si="2"/>
        <v>0</v>
      </c>
      <c r="K26" s="17"/>
      <c r="L26" s="33"/>
      <c r="N26" s="28"/>
    </row>
    <row r="27" spans="1:14" ht="32.25" customHeight="1">
      <c r="A27" s="4" t="s">
        <v>357</v>
      </c>
      <c r="B27" s="20" t="s">
        <v>532</v>
      </c>
      <c r="C27" s="15" t="s">
        <v>55</v>
      </c>
      <c r="D27" s="11" t="s">
        <v>36</v>
      </c>
      <c r="E27" s="4">
        <v>10</v>
      </c>
      <c r="F27" s="18"/>
      <c r="G27" s="17">
        <f t="shared" si="0"/>
        <v>0</v>
      </c>
      <c r="H27" s="4">
        <v>23</v>
      </c>
      <c r="I27" s="17">
        <f t="shared" si="1"/>
        <v>0</v>
      </c>
      <c r="J27" s="17">
        <f t="shared" si="2"/>
        <v>0</v>
      </c>
      <c r="K27" s="17"/>
      <c r="L27" s="33"/>
      <c r="N27" s="28"/>
    </row>
    <row r="28" spans="1:14" ht="156.75" customHeight="1">
      <c r="A28" s="4" t="s">
        <v>131</v>
      </c>
      <c r="B28" s="20" t="s">
        <v>531</v>
      </c>
      <c r="C28" s="14" t="s">
        <v>494</v>
      </c>
      <c r="D28" s="4" t="s">
        <v>509</v>
      </c>
      <c r="E28" s="4" t="s">
        <v>495</v>
      </c>
      <c r="F28" s="51"/>
      <c r="G28" s="17">
        <f>E28*F28</f>
        <v>0</v>
      </c>
      <c r="H28" s="4">
        <v>23</v>
      </c>
      <c r="I28" s="17">
        <f t="shared" si="1"/>
        <v>0</v>
      </c>
      <c r="J28" s="17">
        <f t="shared" si="2"/>
        <v>0</v>
      </c>
      <c r="K28" s="17"/>
      <c r="L28" s="33"/>
      <c r="N28" s="28"/>
    </row>
    <row r="29" spans="1:14" ht="150.75" customHeight="1">
      <c r="A29" s="4" t="s">
        <v>132</v>
      </c>
      <c r="B29" s="20" t="s">
        <v>530</v>
      </c>
      <c r="C29" s="14" t="s">
        <v>494</v>
      </c>
      <c r="D29" s="4" t="s">
        <v>509</v>
      </c>
      <c r="E29" s="1" t="s">
        <v>495</v>
      </c>
      <c r="F29" s="52"/>
      <c r="G29" s="17">
        <f t="shared" si="0"/>
        <v>0</v>
      </c>
      <c r="H29" s="1">
        <v>23</v>
      </c>
      <c r="I29" s="17">
        <f t="shared" si="1"/>
        <v>0</v>
      </c>
      <c r="J29" s="17">
        <f t="shared" si="2"/>
        <v>0</v>
      </c>
      <c r="K29" s="17"/>
      <c r="L29" s="33"/>
      <c r="N29" s="28"/>
    </row>
    <row r="30" spans="1:14" ht="42" customHeight="1">
      <c r="A30" s="4" t="s">
        <v>133</v>
      </c>
      <c r="B30" s="20" t="s">
        <v>296</v>
      </c>
      <c r="C30" s="15" t="s">
        <v>55</v>
      </c>
      <c r="D30" s="11" t="s">
        <v>36</v>
      </c>
      <c r="E30" s="4" t="s">
        <v>13</v>
      </c>
      <c r="F30" s="18"/>
      <c r="G30" s="17">
        <f aca="true" t="shared" si="3" ref="G30:G37">E30*F30</f>
        <v>0</v>
      </c>
      <c r="H30" s="4">
        <v>23</v>
      </c>
      <c r="I30" s="17">
        <f aca="true" t="shared" si="4" ref="I30:I37">G30*H30%</f>
        <v>0</v>
      </c>
      <c r="J30" s="17">
        <f aca="true" t="shared" si="5" ref="J30:J37">G30+I30</f>
        <v>0</v>
      </c>
      <c r="K30" s="17"/>
      <c r="L30" s="33"/>
      <c r="N30" s="28"/>
    </row>
    <row r="31" spans="1:14" ht="30" customHeight="1">
      <c r="A31" s="4" t="s">
        <v>134</v>
      </c>
      <c r="B31" s="20" t="s">
        <v>104</v>
      </c>
      <c r="C31" s="5" t="s">
        <v>55</v>
      </c>
      <c r="D31" s="11" t="s">
        <v>36</v>
      </c>
      <c r="E31" s="4">
        <v>10</v>
      </c>
      <c r="F31" s="18"/>
      <c r="G31" s="17">
        <f t="shared" si="3"/>
        <v>0</v>
      </c>
      <c r="H31" s="4">
        <v>23</v>
      </c>
      <c r="I31" s="17">
        <f t="shared" si="4"/>
        <v>0</v>
      </c>
      <c r="J31" s="17">
        <f t="shared" si="5"/>
        <v>0</v>
      </c>
      <c r="K31" s="17"/>
      <c r="L31" s="33"/>
      <c r="N31" s="28"/>
    </row>
    <row r="32" spans="1:14" ht="31.5" customHeight="1">
      <c r="A32" s="4" t="s">
        <v>135</v>
      </c>
      <c r="B32" s="20" t="s">
        <v>105</v>
      </c>
      <c r="C32" s="5" t="s">
        <v>55</v>
      </c>
      <c r="D32" s="11" t="s">
        <v>36</v>
      </c>
      <c r="E32" s="4">
        <v>5</v>
      </c>
      <c r="F32" s="18"/>
      <c r="G32" s="17">
        <f t="shared" si="3"/>
        <v>0</v>
      </c>
      <c r="H32" s="4">
        <v>23</v>
      </c>
      <c r="I32" s="17">
        <f t="shared" si="4"/>
        <v>0</v>
      </c>
      <c r="J32" s="17">
        <f t="shared" si="5"/>
        <v>0</v>
      </c>
      <c r="K32" s="17"/>
      <c r="L32" s="33"/>
      <c r="N32" s="28"/>
    </row>
    <row r="33" spans="1:14" ht="21" customHeight="1">
      <c r="A33" s="4" t="s">
        <v>358</v>
      </c>
      <c r="B33" s="20" t="s">
        <v>338</v>
      </c>
      <c r="C33" s="5" t="s">
        <v>55</v>
      </c>
      <c r="D33" s="11" t="s">
        <v>36</v>
      </c>
      <c r="E33" s="4">
        <v>10</v>
      </c>
      <c r="F33" s="18"/>
      <c r="G33" s="17">
        <f t="shared" si="3"/>
        <v>0</v>
      </c>
      <c r="H33" s="4">
        <v>23</v>
      </c>
      <c r="I33" s="17">
        <f t="shared" si="4"/>
        <v>0</v>
      </c>
      <c r="J33" s="17">
        <f t="shared" si="5"/>
        <v>0</v>
      </c>
      <c r="K33" s="17"/>
      <c r="L33" s="33"/>
      <c r="N33" s="28"/>
    </row>
    <row r="34" spans="1:14" ht="23.25" customHeight="1">
      <c r="A34" s="4" t="s">
        <v>136</v>
      </c>
      <c r="B34" s="20" t="s">
        <v>299</v>
      </c>
      <c r="C34" s="5" t="s">
        <v>55</v>
      </c>
      <c r="D34" s="11" t="s">
        <v>36</v>
      </c>
      <c r="E34" s="4">
        <v>20</v>
      </c>
      <c r="F34" s="18"/>
      <c r="G34" s="17">
        <f t="shared" si="3"/>
        <v>0</v>
      </c>
      <c r="H34" s="4">
        <v>23</v>
      </c>
      <c r="I34" s="17">
        <f t="shared" si="4"/>
        <v>0</v>
      </c>
      <c r="J34" s="17">
        <f t="shared" si="5"/>
        <v>0</v>
      </c>
      <c r="K34" s="17"/>
      <c r="L34" s="33"/>
      <c r="N34" s="28"/>
    </row>
    <row r="35" spans="1:14" ht="25.5" customHeight="1">
      <c r="A35" s="4" t="s">
        <v>359</v>
      </c>
      <c r="B35" s="23" t="s">
        <v>455</v>
      </c>
      <c r="C35" s="5" t="s">
        <v>55</v>
      </c>
      <c r="D35" s="11" t="s">
        <v>36</v>
      </c>
      <c r="E35" s="12">
        <v>20</v>
      </c>
      <c r="F35" s="18"/>
      <c r="G35" s="17">
        <f t="shared" si="3"/>
        <v>0</v>
      </c>
      <c r="H35" s="4">
        <v>23</v>
      </c>
      <c r="I35" s="17">
        <f t="shared" si="4"/>
        <v>0</v>
      </c>
      <c r="J35" s="17">
        <f t="shared" si="5"/>
        <v>0</v>
      </c>
      <c r="K35" s="17"/>
      <c r="L35" s="33"/>
      <c r="N35" s="28"/>
    </row>
    <row r="36" spans="1:14" ht="51.75" customHeight="1">
      <c r="A36" s="4" t="s">
        <v>137</v>
      </c>
      <c r="B36" s="20" t="s">
        <v>418</v>
      </c>
      <c r="C36" s="5" t="s">
        <v>55</v>
      </c>
      <c r="D36" s="11" t="s">
        <v>36</v>
      </c>
      <c r="E36" s="4">
        <v>35</v>
      </c>
      <c r="F36" s="47"/>
      <c r="G36" s="17">
        <f t="shared" si="3"/>
        <v>0</v>
      </c>
      <c r="H36" s="4">
        <v>23</v>
      </c>
      <c r="I36" s="17">
        <f t="shared" si="4"/>
        <v>0</v>
      </c>
      <c r="J36" s="17">
        <f t="shared" si="5"/>
        <v>0</v>
      </c>
      <c r="K36" s="17"/>
      <c r="L36" s="33"/>
      <c r="N36" s="28"/>
    </row>
    <row r="37" spans="1:14" ht="98.25" customHeight="1">
      <c r="A37" s="4" t="s">
        <v>138</v>
      </c>
      <c r="B37" s="20" t="s">
        <v>526</v>
      </c>
      <c r="C37" s="4" t="s">
        <v>55</v>
      </c>
      <c r="D37" s="4" t="s">
        <v>6</v>
      </c>
      <c r="E37" s="4" t="s">
        <v>13</v>
      </c>
      <c r="F37" s="53"/>
      <c r="G37" s="17">
        <f t="shared" si="3"/>
        <v>0</v>
      </c>
      <c r="H37" s="4">
        <v>23</v>
      </c>
      <c r="I37" s="17">
        <f t="shared" si="4"/>
        <v>0</v>
      </c>
      <c r="J37" s="17">
        <f t="shared" si="5"/>
        <v>0</v>
      </c>
      <c r="K37" s="17"/>
      <c r="L37" s="33"/>
      <c r="N37" s="28"/>
    </row>
    <row r="38" spans="1:14" ht="87" customHeight="1">
      <c r="A38" s="4" t="s">
        <v>139</v>
      </c>
      <c r="B38" s="20" t="s">
        <v>454</v>
      </c>
      <c r="C38" s="15" t="s">
        <v>55</v>
      </c>
      <c r="D38" s="11" t="s">
        <v>36</v>
      </c>
      <c r="E38" s="4">
        <v>3000</v>
      </c>
      <c r="F38" s="18"/>
      <c r="G38" s="17">
        <f aca="true" t="shared" si="6" ref="G38:G51">E38*F38</f>
        <v>0</v>
      </c>
      <c r="H38" s="4">
        <v>23</v>
      </c>
      <c r="I38" s="17">
        <f aca="true" t="shared" si="7" ref="I38:I51">G38*H38%</f>
        <v>0</v>
      </c>
      <c r="J38" s="17">
        <f aca="true" t="shared" si="8" ref="J38:J51">G38+I38</f>
        <v>0</v>
      </c>
      <c r="K38" s="17"/>
      <c r="L38" s="33"/>
      <c r="N38" s="28"/>
    </row>
    <row r="39" spans="1:14" ht="79.5" customHeight="1">
      <c r="A39" s="4" t="s">
        <v>140</v>
      </c>
      <c r="B39" s="20" t="s">
        <v>453</v>
      </c>
      <c r="C39" s="5" t="s">
        <v>55</v>
      </c>
      <c r="D39" s="11" t="s">
        <v>36</v>
      </c>
      <c r="E39" s="4">
        <v>150</v>
      </c>
      <c r="F39" s="18"/>
      <c r="G39" s="17">
        <f t="shared" si="6"/>
        <v>0</v>
      </c>
      <c r="H39" s="4">
        <v>23</v>
      </c>
      <c r="I39" s="17">
        <f t="shared" si="7"/>
        <v>0</v>
      </c>
      <c r="J39" s="17">
        <f t="shared" si="8"/>
        <v>0</v>
      </c>
      <c r="K39" s="17"/>
      <c r="L39" s="33"/>
      <c r="N39" s="28"/>
    </row>
    <row r="40" spans="1:14" ht="20.25" customHeight="1">
      <c r="A40" s="4" t="s">
        <v>141</v>
      </c>
      <c r="B40" s="20" t="s">
        <v>399</v>
      </c>
      <c r="C40" s="5" t="s">
        <v>55</v>
      </c>
      <c r="D40" s="11" t="s">
        <v>36</v>
      </c>
      <c r="E40" s="4">
        <v>20</v>
      </c>
      <c r="F40" s="18"/>
      <c r="G40" s="17">
        <f t="shared" si="6"/>
        <v>0</v>
      </c>
      <c r="H40" s="4">
        <v>23</v>
      </c>
      <c r="I40" s="17">
        <f t="shared" si="7"/>
        <v>0</v>
      </c>
      <c r="J40" s="17">
        <f t="shared" si="8"/>
        <v>0</v>
      </c>
      <c r="K40" s="17"/>
      <c r="L40" s="33"/>
      <c r="N40" s="28"/>
    </row>
    <row r="41" spans="1:14" ht="20.25" customHeight="1">
      <c r="A41" s="4" t="s">
        <v>360</v>
      </c>
      <c r="B41" s="20" t="s">
        <v>397</v>
      </c>
      <c r="C41" s="15" t="s">
        <v>55</v>
      </c>
      <c r="D41" s="11" t="s">
        <v>36</v>
      </c>
      <c r="E41" s="4">
        <v>10</v>
      </c>
      <c r="F41" s="18"/>
      <c r="G41" s="17">
        <f t="shared" si="6"/>
        <v>0</v>
      </c>
      <c r="H41" s="4">
        <v>23</v>
      </c>
      <c r="I41" s="17">
        <f t="shared" si="7"/>
        <v>0</v>
      </c>
      <c r="J41" s="17">
        <f t="shared" si="8"/>
        <v>0</v>
      </c>
      <c r="K41" s="17"/>
      <c r="L41" s="33"/>
      <c r="N41" s="28"/>
    </row>
    <row r="42" spans="1:14" ht="23.25" customHeight="1">
      <c r="A42" s="4" t="s">
        <v>361</v>
      </c>
      <c r="B42" s="24" t="s">
        <v>396</v>
      </c>
      <c r="C42" s="15" t="s">
        <v>55</v>
      </c>
      <c r="D42" s="11" t="s">
        <v>36</v>
      </c>
      <c r="E42" s="13">
        <v>80</v>
      </c>
      <c r="F42" s="18"/>
      <c r="G42" s="17">
        <f t="shared" si="6"/>
        <v>0</v>
      </c>
      <c r="H42" s="4">
        <v>23</v>
      </c>
      <c r="I42" s="17">
        <f t="shared" si="7"/>
        <v>0</v>
      </c>
      <c r="J42" s="17">
        <f t="shared" si="8"/>
        <v>0</v>
      </c>
      <c r="K42" s="17"/>
      <c r="L42" s="33"/>
      <c r="N42" s="28"/>
    </row>
    <row r="43" spans="1:14" ht="24.75" customHeight="1">
      <c r="A43" s="4" t="s">
        <v>362</v>
      </c>
      <c r="B43" s="24" t="s">
        <v>339</v>
      </c>
      <c r="C43" s="15" t="s">
        <v>55</v>
      </c>
      <c r="D43" s="11" t="s">
        <v>36</v>
      </c>
      <c r="E43" s="13">
        <v>5</v>
      </c>
      <c r="F43" s="18"/>
      <c r="G43" s="17">
        <f t="shared" si="6"/>
        <v>0</v>
      </c>
      <c r="H43" s="4">
        <v>23</v>
      </c>
      <c r="I43" s="17">
        <f t="shared" si="7"/>
        <v>0</v>
      </c>
      <c r="J43" s="17">
        <f t="shared" si="8"/>
        <v>0</v>
      </c>
      <c r="K43" s="17"/>
      <c r="L43" s="33"/>
      <c r="N43" s="28"/>
    </row>
    <row r="44" spans="1:14" ht="19.5" customHeight="1">
      <c r="A44" s="4" t="s">
        <v>363</v>
      </c>
      <c r="B44" s="20" t="s">
        <v>300</v>
      </c>
      <c r="C44" s="15" t="s">
        <v>55</v>
      </c>
      <c r="D44" s="11" t="s">
        <v>36</v>
      </c>
      <c r="E44" s="4">
        <v>10</v>
      </c>
      <c r="F44" s="18"/>
      <c r="G44" s="17">
        <f t="shared" si="6"/>
        <v>0</v>
      </c>
      <c r="H44" s="4">
        <v>23</v>
      </c>
      <c r="I44" s="17">
        <f t="shared" si="7"/>
        <v>0</v>
      </c>
      <c r="J44" s="17">
        <f t="shared" si="8"/>
        <v>0</v>
      </c>
      <c r="K44" s="17"/>
      <c r="L44" s="33"/>
      <c r="N44" s="28"/>
    </row>
    <row r="45" spans="1:14" ht="25.5" customHeight="1">
      <c r="A45" s="4" t="s">
        <v>364</v>
      </c>
      <c r="B45" s="20" t="s">
        <v>16</v>
      </c>
      <c r="C45" s="15" t="s">
        <v>55</v>
      </c>
      <c r="D45" s="11" t="s">
        <v>36</v>
      </c>
      <c r="E45" s="4">
        <v>5</v>
      </c>
      <c r="F45" s="18"/>
      <c r="G45" s="17">
        <f t="shared" si="6"/>
        <v>0</v>
      </c>
      <c r="H45" s="4">
        <v>23</v>
      </c>
      <c r="I45" s="17">
        <f t="shared" si="7"/>
        <v>0</v>
      </c>
      <c r="J45" s="17">
        <f t="shared" si="8"/>
        <v>0</v>
      </c>
      <c r="K45" s="17"/>
      <c r="L45" s="33"/>
      <c r="N45" s="28"/>
    </row>
    <row r="46" spans="1:14" ht="27.75" customHeight="1">
      <c r="A46" s="4" t="s">
        <v>365</v>
      </c>
      <c r="B46" s="20" t="s">
        <v>46</v>
      </c>
      <c r="C46" s="15" t="s">
        <v>55</v>
      </c>
      <c r="D46" s="11" t="s">
        <v>36</v>
      </c>
      <c r="E46" s="4">
        <v>5</v>
      </c>
      <c r="F46" s="18"/>
      <c r="G46" s="17">
        <f t="shared" si="6"/>
        <v>0</v>
      </c>
      <c r="H46" s="4">
        <v>23</v>
      </c>
      <c r="I46" s="17">
        <f t="shared" si="7"/>
        <v>0</v>
      </c>
      <c r="J46" s="17">
        <f t="shared" si="8"/>
        <v>0</v>
      </c>
      <c r="K46" s="17"/>
      <c r="L46" s="33"/>
      <c r="N46" s="28"/>
    </row>
    <row r="47" spans="1:14" ht="25.5" customHeight="1">
      <c r="A47" s="4" t="s">
        <v>366</v>
      </c>
      <c r="B47" s="20" t="s">
        <v>17</v>
      </c>
      <c r="C47" s="5" t="s">
        <v>55</v>
      </c>
      <c r="D47" s="11" t="s">
        <v>36</v>
      </c>
      <c r="E47" s="4">
        <v>5</v>
      </c>
      <c r="F47" s="18"/>
      <c r="G47" s="17">
        <f t="shared" si="6"/>
        <v>0</v>
      </c>
      <c r="H47" s="4">
        <v>23</v>
      </c>
      <c r="I47" s="17">
        <f t="shared" si="7"/>
        <v>0</v>
      </c>
      <c r="J47" s="17">
        <f t="shared" si="8"/>
        <v>0</v>
      </c>
      <c r="K47" s="17"/>
      <c r="L47" s="33"/>
      <c r="N47" s="28"/>
    </row>
    <row r="48" spans="1:14" ht="18" customHeight="1">
      <c r="A48" s="4" t="s">
        <v>142</v>
      </c>
      <c r="B48" s="20" t="s">
        <v>340</v>
      </c>
      <c r="C48" s="5" t="s">
        <v>55</v>
      </c>
      <c r="D48" s="11" t="s">
        <v>36</v>
      </c>
      <c r="E48" s="4">
        <v>20</v>
      </c>
      <c r="F48" s="18"/>
      <c r="G48" s="17">
        <f t="shared" si="6"/>
        <v>0</v>
      </c>
      <c r="H48" s="4">
        <v>23</v>
      </c>
      <c r="I48" s="17">
        <f t="shared" si="7"/>
        <v>0</v>
      </c>
      <c r="J48" s="17">
        <f t="shared" si="8"/>
        <v>0</v>
      </c>
      <c r="K48" s="17"/>
      <c r="L48" s="33"/>
      <c r="N48" s="28"/>
    </row>
    <row r="49" spans="1:14" ht="18" customHeight="1">
      <c r="A49" s="4" t="s">
        <v>367</v>
      </c>
      <c r="B49" s="20" t="s">
        <v>301</v>
      </c>
      <c r="C49" s="5" t="s">
        <v>55</v>
      </c>
      <c r="D49" s="11" t="s">
        <v>36</v>
      </c>
      <c r="E49" s="4">
        <v>8</v>
      </c>
      <c r="F49" s="18"/>
      <c r="G49" s="17">
        <f t="shared" si="6"/>
        <v>0</v>
      </c>
      <c r="H49" s="4">
        <v>23</v>
      </c>
      <c r="I49" s="17">
        <f t="shared" si="7"/>
        <v>0</v>
      </c>
      <c r="J49" s="17">
        <f t="shared" si="8"/>
        <v>0</v>
      </c>
      <c r="K49" s="17"/>
      <c r="L49" s="33"/>
      <c r="N49" s="28"/>
    </row>
    <row r="50" spans="1:14" ht="11.25">
      <c r="A50" s="4" t="s">
        <v>368</v>
      </c>
      <c r="B50" s="20" t="s">
        <v>341</v>
      </c>
      <c r="C50" s="5" t="s">
        <v>55</v>
      </c>
      <c r="D50" s="11" t="s">
        <v>36</v>
      </c>
      <c r="E50" s="4">
        <v>4</v>
      </c>
      <c r="F50" s="18"/>
      <c r="G50" s="17">
        <f t="shared" si="6"/>
        <v>0</v>
      </c>
      <c r="H50" s="4">
        <v>23</v>
      </c>
      <c r="I50" s="17">
        <f t="shared" si="7"/>
        <v>0</v>
      </c>
      <c r="J50" s="17">
        <f t="shared" si="8"/>
        <v>0</v>
      </c>
      <c r="K50" s="17"/>
      <c r="L50" s="33"/>
      <c r="N50" s="28"/>
    </row>
    <row r="51" spans="1:14" ht="146.25" customHeight="1">
      <c r="A51" s="4" t="s">
        <v>143</v>
      </c>
      <c r="B51" s="20" t="s">
        <v>533</v>
      </c>
      <c r="C51" s="4" t="s">
        <v>494</v>
      </c>
      <c r="D51" s="4" t="s">
        <v>509</v>
      </c>
      <c r="E51" s="4" t="s">
        <v>495</v>
      </c>
      <c r="F51" s="54"/>
      <c r="G51" s="17">
        <f t="shared" si="6"/>
        <v>0</v>
      </c>
      <c r="H51" s="4">
        <v>23</v>
      </c>
      <c r="I51" s="17">
        <f t="shared" si="7"/>
        <v>0</v>
      </c>
      <c r="J51" s="17">
        <f t="shared" si="8"/>
        <v>0</v>
      </c>
      <c r="K51" s="17"/>
      <c r="L51" s="33"/>
      <c r="N51" s="28"/>
    </row>
    <row r="52" spans="1:14" ht="15.75" customHeight="1">
      <c r="A52" s="4" t="s">
        <v>144</v>
      </c>
      <c r="B52" s="20" t="s">
        <v>74</v>
      </c>
      <c r="C52" s="5" t="s">
        <v>31</v>
      </c>
      <c r="D52" s="4" t="s">
        <v>6</v>
      </c>
      <c r="E52" s="4">
        <v>30</v>
      </c>
      <c r="F52" s="18"/>
      <c r="G52" s="17">
        <f aca="true" t="shared" si="9" ref="G52:G95">E52*F52</f>
        <v>0</v>
      </c>
      <c r="H52" s="4">
        <v>23</v>
      </c>
      <c r="I52" s="17">
        <f aca="true" t="shared" si="10" ref="I52:I95">G52*H52%</f>
        <v>0</v>
      </c>
      <c r="J52" s="17">
        <f aca="true" t="shared" si="11" ref="J52:J95">G52+I52</f>
        <v>0</v>
      </c>
      <c r="K52" s="17"/>
      <c r="L52" s="33"/>
      <c r="N52" s="28"/>
    </row>
    <row r="53" spans="1:14" ht="27.75" customHeight="1">
      <c r="A53" s="4" t="s">
        <v>369</v>
      </c>
      <c r="B53" s="20" t="s">
        <v>302</v>
      </c>
      <c r="C53" s="5" t="s">
        <v>34</v>
      </c>
      <c r="D53" s="4" t="s">
        <v>37</v>
      </c>
      <c r="E53" s="4">
        <v>10</v>
      </c>
      <c r="F53" s="18"/>
      <c r="G53" s="17">
        <f t="shared" si="9"/>
        <v>0</v>
      </c>
      <c r="H53" s="4">
        <v>23</v>
      </c>
      <c r="I53" s="17">
        <f t="shared" si="10"/>
        <v>0</v>
      </c>
      <c r="J53" s="17">
        <f t="shared" si="11"/>
        <v>0</v>
      </c>
      <c r="K53" s="17"/>
      <c r="L53" s="33"/>
      <c r="N53" s="28"/>
    </row>
    <row r="54" spans="1:14" ht="32.25" customHeight="1">
      <c r="A54" s="4" t="s">
        <v>370</v>
      </c>
      <c r="B54" s="20" t="s">
        <v>342</v>
      </c>
      <c r="C54" s="5" t="s">
        <v>56</v>
      </c>
      <c r="D54" s="4" t="s">
        <v>7</v>
      </c>
      <c r="E54" s="4">
        <v>40</v>
      </c>
      <c r="F54" s="18"/>
      <c r="G54" s="17">
        <f t="shared" si="9"/>
        <v>0</v>
      </c>
      <c r="H54" s="4">
        <v>23</v>
      </c>
      <c r="I54" s="17">
        <f t="shared" si="10"/>
        <v>0</v>
      </c>
      <c r="J54" s="17">
        <f t="shared" si="11"/>
        <v>0</v>
      </c>
      <c r="K54" s="17"/>
      <c r="L54" s="33"/>
      <c r="N54" s="28"/>
    </row>
    <row r="55" spans="1:14" ht="15.75" customHeight="1">
      <c r="A55" s="4" t="s">
        <v>371</v>
      </c>
      <c r="B55" s="20" t="s">
        <v>400</v>
      </c>
      <c r="C55" s="5" t="s">
        <v>56</v>
      </c>
      <c r="D55" s="4" t="s">
        <v>37</v>
      </c>
      <c r="E55" s="4">
        <v>528</v>
      </c>
      <c r="F55" s="18"/>
      <c r="G55" s="17">
        <f t="shared" si="9"/>
        <v>0</v>
      </c>
      <c r="H55" s="4">
        <v>23</v>
      </c>
      <c r="I55" s="17">
        <f t="shared" si="10"/>
        <v>0</v>
      </c>
      <c r="J55" s="17">
        <f t="shared" si="11"/>
        <v>0</v>
      </c>
      <c r="K55" s="17"/>
      <c r="L55" s="33"/>
      <c r="N55" s="28"/>
    </row>
    <row r="56" spans="1:14" ht="20.25" customHeight="1">
      <c r="A56" s="4" t="s">
        <v>372</v>
      </c>
      <c r="B56" s="20" t="s">
        <v>343</v>
      </c>
      <c r="C56" s="5" t="s">
        <v>57</v>
      </c>
      <c r="D56" s="4" t="s">
        <v>6</v>
      </c>
      <c r="E56" s="4">
        <v>50</v>
      </c>
      <c r="F56" s="18"/>
      <c r="G56" s="17">
        <f t="shared" si="9"/>
        <v>0</v>
      </c>
      <c r="H56" s="4">
        <v>23</v>
      </c>
      <c r="I56" s="17">
        <f t="shared" si="10"/>
        <v>0</v>
      </c>
      <c r="J56" s="17">
        <f t="shared" si="11"/>
        <v>0</v>
      </c>
      <c r="K56" s="17"/>
      <c r="L56" s="33"/>
      <c r="N56" s="28"/>
    </row>
    <row r="57" spans="1:14" ht="19.5" customHeight="1">
      <c r="A57" s="4" t="s">
        <v>373</v>
      </c>
      <c r="B57" s="20" t="s">
        <v>344</v>
      </c>
      <c r="C57" s="5" t="s">
        <v>57</v>
      </c>
      <c r="D57" s="4" t="s">
        <v>6</v>
      </c>
      <c r="E57" s="4">
        <v>200</v>
      </c>
      <c r="F57" s="18"/>
      <c r="G57" s="17">
        <f t="shared" si="9"/>
        <v>0</v>
      </c>
      <c r="H57" s="4">
        <v>23</v>
      </c>
      <c r="I57" s="17">
        <f t="shared" si="10"/>
        <v>0</v>
      </c>
      <c r="J57" s="17">
        <f t="shared" si="11"/>
        <v>0</v>
      </c>
      <c r="K57" s="17"/>
      <c r="L57" s="33"/>
      <c r="N57" s="28"/>
    </row>
    <row r="58" spans="1:14" ht="18" customHeight="1">
      <c r="A58" s="4" t="s">
        <v>145</v>
      </c>
      <c r="B58" s="20" t="s">
        <v>345</v>
      </c>
      <c r="C58" s="5" t="s">
        <v>50</v>
      </c>
      <c r="D58" s="4" t="s">
        <v>37</v>
      </c>
      <c r="E58" s="4">
        <v>20</v>
      </c>
      <c r="F58" s="18"/>
      <c r="G58" s="17">
        <f t="shared" si="9"/>
        <v>0</v>
      </c>
      <c r="H58" s="4">
        <v>23</v>
      </c>
      <c r="I58" s="17">
        <f t="shared" si="10"/>
        <v>0</v>
      </c>
      <c r="J58" s="17">
        <f t="shared" si="11"/>
        <v>0</v>
      </c>
      <c r="K58" s="17"/>
      <c r="L58" s="33"/>
      <c r="N58" s="28"/>
    </row>
    <row r="59" spans="1:14" ht="18" customHeight="1">
      <c r="A59" s="4" t="s">
        <v>374</v>
      </c>
      <c r="B59" s="20" t="s">
        <v>346</v>
      </c>
      <c r="C59" s="5" t="s">
        <v>50</v>
      </c>
      <c r="D59" s="4" t="s">
        <v>37</v>
      </c>
      <c r="E59" s="4" t="s">
        <v>10</v>
      </c>
      <c r="F59" s="18"/>
      <c r="G59" s="17">
        <f t="shared" si="9"/>
        <v>0</v>
      </c>
      <c r="H59" s="4">
        <v>23</v>
      </c>
      <c r="I59" s="17">
        <f t="shared" si="10"/>
        <v>0</v>
      </c>
      <c r="J59" s="17">
        <f t="shared" si="11"/>
        <v>0</v>
      </c>
      <c r="K59" s="17"/>
      <c r="L59" s="33"/>
      <c r="N59" s="28"/>
    </row>
    <row r="60" spans="1:14" ht="62.25" customHeight="1">
      <c r="A60" s="4" t="s">
        <v>375</v>
      </c>
      <c r="B60" s="20" t="s">
        <v>452</v>
      </c>
      <c r="C60" s="5" t="s">
        <v>57</v>
      </c>
      <c r="D60" s="4" t="s">
        <v>6</v>
      </c>
      <c r="E60" s="4">
        <v>200</v>
      </c>
      <c r="F60" s="18"/>
      <c r="G60" s="17">
        <f t="shared" si="9"/>
        <v>0</v>
      </c>
      <c r="H60" s="4">
        <v>23</v>
      </c>
      <c r="I60" s="17">
        <f t="shared" si="10"/>
        <v>0</v>
      </c>
      <c r="J60" s="17">
        <f t="shared" si="11"/>
        <v>0</v>
      </c>
      <c r="K60" s="17"/>
      <c r="L60" s="33"/>
      <c r="N60" s="28"/>
    </row>
    <row r="61" spans="1:14" ht="71.25" customHeight="1">
      <c r="A61" s="4" t="s">
        <v>146</v>
      </c>
      <c r="B61" s="20" t="s">
        <v>451</v>
      </c>
      <c r="C61" s="5" t="s">
        <v>57</v>
      </c>
      <c r="D61" s="4" t="s">
        <v>6</v>
      </c>
      <c r="E61" s="4">
        <v>800</v>
      </c>
      <c r="F61" s="18"/>
      <c r="G61" s="17">
        <f t="shared" si="9"/>
        <v>0</v>
      </c>
      <c r="H61" s="4">
        <v>23</v>
      </c>
      <c r="I61" s="17">
        <f t="shared" si="10"/>
        <v>0</v>
      </c>
      <c r="J61" s="17">
        <f t="shared" si="11"/>
        <v>0</v>
      </c>
      <c r="K61" s="17"/>
      <c r="L61" s="33"/>
      <c r="N61" s="28"/>
    </row>
    <row r="62" spans="1:14" ht="18" customHeight="1">
      <c r="A62" s="4" t="s">
        <v>147</v>
      </c>
      <c r="B62" s="20" t="s">
        <v>95</v>
      </c>
      <c r="C62" s="5" t="s">
        <v>31</v>
      </c>
      <c r="D62" s="4" t="s">
        <v>7</v>
      </c>
      <c r="E62" s="4">
        <v>10</v>
      </c>
      <c r="F62" s="18"/>
      <c r="G62" s="17">
        <f t="shared" si="9"/>
        <v>0</v>
      </c>
      <c r="H62" s="4">
        <v>23</v>
      </c>
      <c r="I62" s="17">
        <f t="shared" si="10"/>
        <v>0</v>
      </c>
      <c r="J62" s="17">
        <f t="shared" si="11"/>
        <v>0</v>
      </c>
      <c r="K62" s="17"/>
      <c r="L62" s="33"/>
      <c r="N62" s="28"/>
    </row>
    <row r="63" spans="1:14" ht="24" customHeight="1">
      <c r="A63" s="4" t="s">
        <v>148</v>
      </c>
      <c r="B63" s="20" t="s">
        <v>466</v>
      </c>
      <c r="C63" s="4" t="s">
        <v>73</v>
      </c>
      <c r="D63" s="4" t="s">
        <v>26</v>
      </c>
      <c r="E63" s="4">
        <v>2</v>
      </c>
      <c r="F63" s="18"/>
      <c r="G63" s="17">
        <f t="shared" si="9"/>
        <v>0</v>
      </c>
      <c r="H63" s="4">
        <v>23</v>
      </c>
      <c r="I63" s="17">
        <f t="shared" si="10"/>
        <v>0</v>
      </c>
      <c r="J63" s="17">
        <f t="shared" si="11"/>
        <v>0</v>
      </c>
      <c r="K63" s="17"/>
      <c r="L63" s="33"/>
      <c r="N63" s="28"/>
    </row>
    <row r="64" spans="1:14" ht="29.25" customHeight="1">
      <c r="A64" s="4" t="s">
        <v>149</v>
      </c>
      <c r="B64" s="20" t="s">
        <v>401</v>
      </c>
      <c r="C64" s="5" t="s">
        <v>44</v>
      </c>
      <c r="D64" s="4" t="s">
        <v>7</v>
      </c>
      <c r="E64" s="4">
        <v>2</v>
      </c>
      <c r="F64" s="18"/>
      <c r="G64" s="17">
        <f t="shared" si="9"/>
        <v>0</v>
      </c>
      <c r="H64" s="4">
        <v>23</v>
      </c>
      <c r="I64" s="17">
        <f t="shared" si="10"/>
        <v>0</v>
      </c>
      <c r="J64" s="17">
        <f t="shared" si="11"/>
        <v>0</v>
      </c>
      <c r="K64" s="17"/>
      <c r="L64" s="33"/>
      <c r="N64" s="28"/>
    </row>
    <row r="65" spans="1:14" ht="31.5" customHeight="1">
      <c r="A65" s="4" t="s">
        <v>150</v>
      </c>
      <c r="B65" s="20" t="s">
        <v>402</v>
      </c>
      <c r="C65" s="5" t="s">
        <v>44</v>
      </c>
      <c r="D65" s="4" t="s">
        <v>7</v>
      </c>
      <c r="E65" s="4">
        <v>2</v>
      </c>
      <c r="F65" s="18"/>
      <c r="G65" s="17">
        <f t="shared" si="9"/>
        <v>0</v>
      </c>
      <c r="H65" s="4">
        <v>23</v>
      </c>
      <c r="I65" s="17">
        <f t="shared" si="10"/>
        <v>0</v>
      </c>
      <c r="J65" s="17">
        <f t="shared" si="11"/>
        <v>0</v>
      </c>
      <c r="K65" s="17"/>
      <c r="L65" s="33"/>
      <c r="N65" s="28"/>
    </row>
    <row r="66" spans="1:14" ht="16.5" customHeight="1">
      <c r="A66" s="4" t="s">
        <v>151</v>
      </c>
      <c r="B66" s="20" t="s">
        <v>347</v>
      </c>
      <c r="C66" s="4" t="s">
        <v>32</v>
      </c>
      <c r="D66" s="4" t="s">
        <v>6</v>
      </c>
      <c r="E66" s="4">
        <v>50</v>
      </c>
      <c r="F66" s="18"/>
      <c r="G66" s="17">
        <f t="shared" si="9"/>
        <v>0</v>
      </c>
      <c r="H66" s="4">
        <v>23</v>
      </c>
      <c r="I66" s="17">
        <f t="shared" si="10"/>
        <v>0</v>
      </c>
      <c r="J66" s="17">
        <f t="shared" si="11"/>
        <v>0</v>
      </c>
      <c r="K66" s="17"/>
      <c r="L66" s="33"/>
      <c r="N66" s="28"/>
    </row>
    <row r="67" spans="1:14" ht="84" customHeight="1">
      <c r="A67" s="4" t="s">
        <v>376</v>
      </c>
      <c r="B67" s="20" t="s">
        <v>450</v>
      </c>
      <c r="C67" s="4" t="s">
        <v>285</v>
      </c>
      <c r="D67" s="4" t="s">
        <v>6</v>
      </c>
      <c r="E67" s="4">
        <v>250</v>
      </c>
      <c r="F67" s="18"/>
      <c r="G67" s="17">
        <f t="shared" si="9"/>
        <v>0</v>
      </c>
      <c r="H67" s="4">
        <v>23</v>
      </c>
      <c r="I67" s="17">
        <f t="shared" si="10"/>
        <v>0</v>
      </c>
      <c r="J67" s="17">
        <f t="shared" si="11"/>
        <v>0</v>
      </c>
      <c r="K67" s="17"/>
      <c r="L67" s="33"/>
      <c r="N67" s="28"/>
    </row>
    <row r="68" spans="1:14" ht="78.75" customHeight="1">
      <c r="A68" s="4" t="s">
        <v>152</v>
      </c>
      <c r="B68" s="20" t="s">
        <v>449</v>
      </c>
      <c r="C68" s="4" t="s">
        <v>32</v>
      </c>
      <c r="D68" s="4" t="s">
        <v>6</v>
      </c>
      <c r="E68" s="4">
        <v>5</v>
      </c>
      <c r="F68" s="18"/>
      <c r="G68" s="17">
        <f t="shared" si="9"/>
        <v>0</v>
      </c>
      <c r="H68" s="4">
        <v>23</v>
      </c>
      <c r="I68" s="17">
        <f t="shared" si="10"/>
        <v>0</v>
      </c>
      <c r="J68" s="17">
        <f t="shared" si="11"/>
        <v>0</v>
      </c>
      <c r="K68" s="17"/>
      <c r="L68" s="33"/>
      <c r="N68" s="28"/>
    </row>
    <row r="69" spans="1:14" ht="88.5" customHeight="1">
      <c r="A69" s="4" t="s">
        <v>153</v>
      </c>
      <c r="B69" s="20" t="s">
        <v>448</v>
      </c>
      <c r="C69" s="4" t="s">
        <v>32</v>
      </c>
      <c r="D69" s="4" t="s">
        <v>6</v>
      </c>
      <c r="E69" s="4">
        <v>100</v>
      </c>
      <c r="F69" s="18"/>
      <c r="G69" s="17">
        <f t="shared" si="9"/>
        <v>0</v>
      </c>
      <c r="H69" s="4">
        <v>23</v>
      </c>
      <c r="I69" s="17">
        <f t="shared" si="10"/>
        <v>0</v>
      </c>
      <c r="J69" s="17">
        <f t="shared" si="11"/>
        <v>0</v>
      </c>
      <c r="K69" s="17"/>
      <c r="L69" s="33"/>
      <c r="N69" s="28"/>
    </row>
    <row r="70" spans="1:14" ht="58.5" customHeight="1">
      <c r="A70" s="4" t="s">
        <v>154</v>
      </c>
      <c r="B70" s="20" t="s">
        <v>510</v>
      </c>
      <c r="C70" s="4" t="s">
        <v>32</v>
      </c>
      <c r="D70" s="4" t="s">
        <v>6</v>
      </c>
      <c r="E70" s="4">
        <v>10</v>
      </c>
      <c r="F70" s="18"/>
      <c r="G70" s="17">
        <f t="shared" si="9"/>
        <v>0</v>
      </c>
      <c r="H70" s="4">
        <v>23</v>
      </c>
      <c r="I70" s="17">
        <f t="shared" si="10"/>
        <v>0</v>
      </c>
      <c r="J70" s="17">
        <f t="shared" si="11"/>
        <v>0</v>
      </c>
      <c r="K70" s="17"/>
      <c r="L70" s="33"/>
      <c r="N70" s="28"/>
    </row>
    <row r="71" spans="1:14" ht="116.25" customHeight="1">
      <c r="A71" s="4" t="s">
        <v>155</v>
      </c>
      <c r="B71" s="20" t="s">
        <v>518</v>
      </c>
      <c r="C71" s="4" t="s">
        <v>32</v>
      </c>
      <c r="D71" s="4" t="s">
        <v>7</v>
      </c>
      <c r="E71" s="4">
        <v>20</v>
      </c>
      <c r="F71" s="18"/>
      <c r="G71" s="17">
        <f t="shared" si="9"/>
        <v>0</v>
      </c>
      <c r="H71" s="4">
        <v>23</v>
      </c>
      <c r="I71" s="17">
        <f t="shared" si="10"/>
        <v>0</v>
      </c>
      <c r="J71" s="17">
        <f t="shared" si="11"/>
        <v>0</v>
      </c>
      <c r="K71" s="17"/>
      <c r="L71" s="33"/>
      <c r="N71" s="28"/>
    </row>
    <row r="72" spans="1:14" ht="16.5" customHeight="1">
      <c r="A72" s="4" t="s">
        <v>156</v>
      </c>
      <c r="B72" s="20" t="s">
        <v>348</v>
      </c>
      <c r="C72" s="5" t="s">
        <v>73</v>
      </c>
      <c r="D72" s="4" t="s">
        <v>26</v>
      </c>
      <c r="E72" s="4">
        <v>10</v>
      </c>
      <c r="F72" s="18"/>
      <c r="G72" s="17">
        <f t="shared" si="9"/>
        <v>0</v>
      </c>
      <c r="H72" s="4">
        <v>23</v>
      </c>
      <c r="I72" s="17">
        <f t="shared" si="10"/>
        <v>0</v>
      </c>
      <c r="J72" s="17">
        <f t="shared" si="11"/>
        <v>0</v>
      </c>
      <c r="K72" s="17"/>
      <c r="L72" s="35"/>
      <c r="N72" s="28"/>
    </row>
    <row r="73" spans="1:14" ht="16.5" customHeight="1">
      <c r="A73" s="4" t="s">
        <v>157</v>
      </c>
      <c r="B73" s="20" t="s">
        <v>349</v>
      </c>
      <c r="C73" s="5" t="s">
        <v>73</v>
      </c>
      <c r="D73" s="4" t="s">
        <v>26</v>
      </c>
      <c r="E73" s="4">
        <v>5</v>
      </c>
      <c r="F73" s="18"/>
      <c r="G73" s="17">
        <f t="shared" si="9"/>
        <v>0</v>
      </c>
      <c r="H73" s="4">
        <v>23</v>
      </c>
      <c r="I73" s="17">
        <f t="shared" si="10"/>
        <v>0</v>
      </c>
      <c r="J73" s="17">
        <f t="shared" si="11"/>
        <v>0</v>
      </c>
      <c r="K73" s="17"/>
      <c r="L73" s="35"/>
      <c r="N73" s="28"/>
    </row>
    <row r="74" spans="1:14" ht="16.5" customHeight="1">
      <c r="A74" s="4" t="s">
        <v>158</v>
      </c>
      <c r="B74" s="20" t="s">
        <v>446</v>
      </c>
      <c r="C74" s="14" t="s">
        <v>412</v>
      </c>
      <c r="D74" s="4" t="s">
        <v>90</v>
      </c>
      <c r="E74" s="4">
        <v>50</v>
      </c>
      <c r="F74" s="18"/>
      <c r="G74" s="17">
        <f t="shared" si="9"/>
        <v>0</v>
      </c>
      <c r="H74" s="4">
        <v>23</v>
      </c>
      <c r="I74" s="17">
        <f t="shared" si="10"/>
        <v>0</v>
      </c>
      <c r="J74" s="17">
        <f t="shared" si="11"/>
        <v>0</v>
      </c>
      <c r="K74" s="17"/>
      <c r="L74" s="33"/>
      <c r="N74" s="28"/>
    </row>
    <row r="75" spans="1:14" ht="34.5" customHeight="1">
      <c r="A75" s="4" t="s">
        <v>159</v>
      </c>
      <c r="B75" s="20" t="s">
        <v>513</v>
      </c>
      <c r="C75" s="14" t="s">
        <v>31</v>
      </c>
      <c r="D75" s="4" t="s">
        <v>7</v>
      </c>
      <c r="E75" s="4">
        <v>40</v>
      </c>
      <c r="F75" s="18"/>
      <c r="G75" s="17">
        <f t="shared" si="9"/>
        <v>0</v>
      </c>
      <c r="H75" s="4">
        <v>23</v>
      </c>
      <c r="I75" s="17">
        <f t="shared" si="10"/>
        <v>0</v>
      </c>
      <c r="J75" s="17">
        <f t="shared" si="11"/>
        <v>0</v>
      </c>
      <c r="K75" s="17"/>
      <c r="L75" s="33"/>
      <c r="N75" s="28"/>
    </row>
    <row r="76" spans="1:14" ht="16.5" customHeight="1">
      <c r="A76" s="4" t="s">
        <v>160</v>
      </c>
      <c r="B76" s="20" t="s">
        <v>447</v>
      </c>
      <c r="C76" s="15" t="s">
        <v>28</v>
      </c>
      <c r="D76" s="4" t="s">
        <v>37</v>
      </c>
      <c r="E76" s="4">
        <v>100</v>
      </c>
      <c r="F76" s="18"/>
      <c r="G76" s="17">
        <f t="shared" si="9"/>
        <v>0</v>
      </c>
      <c r="H76" s="4">
        <v>23</v>
      </c>
      <c r="I76" s="17">
        <f t="shared" si="10"/>
        <v>0</v>
      </c>
      <c r="J76" s="17">
        <f t="shared" si="11"/>
        <v>0</v>
      </c>
      <c r="K76" s="17"/>
      <c r="L76" s="33"/>
      <c r="N76" s="28"/>
    </row>
    <row r="77" spans="1:14" ht="16.5" customHeight="1">
      <c r="A77" s="4" t="s">
        <v>161</v>
      </c>
      <c r="B77" s="20" t="s">
        <v>97</v>
      </c>
      <c r="C77" s="15" t="s">
        <v>31</v>
      </c>
      <c r="D77" s="4" t="s">
        <v>7</v>
      </c>
      <c r="E77" s="4">
        <v>10</v>
      </c>
      <c r="F77" s="18"/>
      <c r="G77" s="17">
        <f t="shared" si="9"/>
        <v>0</v>
      </c>
      <c r="H77" s="4">
        <v>23</v>
      </c>
      <c r="I77" s="17">
        <f t="shared" si="10"/>
        <v>0</v>
      </c>
      <c r="J77" s="17">
        <f t="shared" si="11"/>
        <v>0</v>
      </c>
      <c r="K77" s="17"/>
      <c r="L77" s="33"/>
      <c r="N77" s="28"/>
    </row>
    <row r="78" spans="1:14" ht="16.5" customHeight="1">
      <c r="A78" s="4" t="s">
        <v>162</v>
      </c>
      <c r="B78" s="20" t="s">
        <v>96</v>
      </c>
      <c r="C78" s="15" t="s">
        <v>31</v>
      </c>
      <c r="D78" s="4" t="s">
        <v>7</v>
      </c>
      <c r="E78" s="4">
        <v>10</v>
      </c>
      <c r="F78" s="18"/>
      <c r="G78" s="17">
        <f t="shared" si="9"/>
        <v>0</v>
      </c>
      <c r="H78" s="4">
        <v>23</v>
      </c>
      <c r="I78" s="17">
        <f t="shared" si="10"/>
        <v>0</v>
      </c>
      <c r="J78" s="17">
        <f t="shared" si="11"/>
        <v>0</v>
      </c>
      <c r="K78" s="17"/>
      <c r="L78" s="33"/>
      <c r="N78" s="28"/>
    </row>
    <row r="79" spans="1:14" ht="16.5" customHeight="1">
      <c r="A79" s="4" t="s">
        <v>163</v>
      </c>
      <c r="B79" s="20" t="s">
        <v>287</v>
      </c>
      <c r="C79" s="15" t="s">
        <v>31</v>
      </c>
      <c r="D79" s="4" t="s">
        <v>7</v>
      </c>
      <c r="E79" s="4">
        <v>20</v>
      </c>
      <c r="F79" s="18"/>
      <c r="G79" s="17">
        <f t="shared" si="9"/>
        <v>0</v>
      </c>
      <c r="H79" s="4">
        <v>23</v>
      </c>
      <c r="I79" s="17">
        <f t="shared" si="10"/>
        <v>0</v>
      </c>
      <c r="J79" s="17">
        <f t="shared" si="11"/>
        <v>0</v>
      </c>
      <c r="K79" s="17"/>
      <c r="L79" s="33"/>
      <c r="N79" s="28"/>
    </row>
    <row r="80" spans="1:14" ht="16.5" customHeight="1">
      <c r="A80" s="4" t="s">
        <v>164</v>
      </c>
      <c r="B80" s="20" t="s">
        <v>288</v>
      </c>
      <c r="C80" s="5" t="s">
        <v>31</v>
      </c>
      <c r="D80" s="4" t="s">
        <v>7</v>
      </c>
      <c r="E80" s="4">
        <v>20</v>
      </c>
      <c r="F80" s="18"/>
      <c r="G80" s="17">
        <f t="shared" si="9"/>
        <v>0</v>
      </c>
      <c r="H80" s="4">
        <v>23</v>
      </c>
      <c r="I80" s="17">
        <f t="shared" si="10"/>
        <v>0</v>
      </c>
      <c r="J80" s="17">
        <f t="shared" si="11"/>
        <v>0</v>
      </c>
      <c r="K80" s="17"/>
      <c r="L80" s="33"/>
      <c r="N80" s="28"/>
    </row>
    <row r="81" spans="1:14" ht="16.5" customHeight="1">
      <c r="A81" s="4" t="s">
        <v>165</v>
      </c>
      <c r="B81" s="20" t="s">
        <v>286</v>
      </c>
      <c r="C81" s="5" t="s">
        <v>31</v>
      </c>
      <c r="D81" s="4" t="s">
        <v>7</v>
      </c>
      <c r="E81" s="4">
        <v>20</v>
      </c>
      <c r="F81" s="18"/>
      <c r="G81" s="17">
        <f t="shared" si="9"/>
        <v>0</v>
      </c>
      <c r="H81" s="4">
        <v>23</v>
      </c>
      <c r="I81" s="17">
        <f t="shared" si="10"/>
        <v>0</v>
      </c>
      <c r="J81" s="17">
        <f t="shared" si="11"/>
        <v>0</v>
      </c>
      <c r="K81" s="17"/>
      <c r="L81" s="35"/>
      <c r="N81" s="28"/>
    </row>
    <row r="82" spans="1:14" ht="29.25" customHeight="1">
      <c r="A82" s="4" t="s">
        <v>166</v>
      </c>
      <c r="B82" s="20" t="s">
        <v>27</v>
      </c>
      <c r="C82" s="4" t="s">
        <v>98</v>
      </c>
      <c r="D82" s="4" t="s">
        <v>7</v>
      </c>
      <c r="E82" s="4" t="s">
        <v>12</v>
      </c>
      <c r="F82" s="18"/>
      <c r="G82" s="17">
        <f t="shared" si="9"/>
        <v>0</v>
      </c>
      <c r="H82" s="4">
        <v>23</v>
      </c>
      <c r="I82" s="17">
        <f t="shared" si="10"/>
        <v>0</v>
      </c>
      <c r="J82" s="17">
        <f t="shared" si="11"/>
        <v>0</v>
      </c>
      <c r="K82" s="17"/>
      <c r="L82" s="33"/>
      <c r="N82" s="28"/>
    </row>
    <row r="83" spans="1:14" ht="30.75" customHeight="1">
      <c r="A83" s="4" t="s">
        <v>167</v>
      </c>
      <c r="B83" s="20" t="s">
        <v>87</v>
      </c>
      <c r="C83" s="4" t="s">
        <v>98</v>
      </c>
      <c r="D83" s="4" t="s">
        <v>7</v>
      </c>
      <c r="E83" s="4">
        <v>2</v>
      </c>
      <c r="F83" s="18"/>
      <c r="G83" s="17">
        <f t="shared" si="9"/>
        <v>0</v>
      </c>
      <c r="H83" s="4">
        <v>23</v>
      </c>
      <c r="I83" s="17">
        <f t="shared" si="10"/>
        <v>0</v>
      </c>
      <c r="J83" s="17">
        <f t="shared" si="11"/>
        <v>0</v>
      </c>
      <c r="K83" s="17"/>
      <c r="L83" s="33"/>
      <c r="N83" s="28"/>
    </row>
    <row r="84" spans="1:14" ht="27" customHeight="1">
      <c r="A84" s="4" t="s">
        <v>168</v>
      </c>
      <c r="B84" s="20" t="s">
        <v>88</v>
      </c>
      <c r="C84" s="14" t="s">
        <v>98</v>
      </c>
      <c r="D84" s="4" t="s">
        <v>7</v>
      </c>
      <c r="E84" s="4">
        <v>2</v>
      </c>
      <c r="F84" s="18"/>
      <c r="G84" s="17">
        <f t="shared" si="9"/>
        <v>0</v>
      </c>
      <c r="H84" s="4">
        <v>23</v>
      </c>
      <c r="I84" s="17">
        <f t="shared" si="10"/>
        <v>0</v>
      </c>
      <c r="J84" s="17">
        <f t="shared" si="11"/>
        <v>0</v>
      </c>
      <c r="K84" s="17"/>
      <c r="L84" s="33"/>
      <c r="N84" s="28"/>
    </row>
    <row r="85" spans="1:14" ht="24.75" customHeight="1">
      <c r="A85" s="4" t="s">
        <v>169</v>
      </c>
      <c r="B85" s="20" t="s">
        <v>85</v>
      </c>
      <c r="C85" s="14" t="s">
        <v>98</v>
      </c>
      <c r="D85" s="4" t="s">
        <v>7</v>
      </c>
      <c r="E85" s="4">
        <v>2</v>
      </c>
      <c r="F85" s="18"/>
      <c r="G85" s="17">
        <f t="shared" si="9"/>
        <v>0</v>
      </c>
      <c r="H85" s="4">
        <v>23</v>
      </c>
      <c r="I85" s="17">
        <f t="shared" si="10"/>
        <v>0</v>
      </c>
      <c r="J85" s="17">
        <f t="shared" si="11"/>
        <v>0</v>
      </c>
      <c r="K85" s="17"/>
      <c r="L85" s="33"/>
      <c r="N85" s="28"/>
    </row>
    <row r="86" spans="1:14" ht="22.5" customHeight="1">
      <c r="A86" s="4" t="s">
        <v>170</v>
      </c>
      <c r="B86" s="20" t="s">
        <v>86</v>
      </c>
      <c r="C86" s="14" t="s">
        <v>98</v>
      </c>
      <c r="D86" s="4" t="s">
        <v>7</v>
      </c>
      <c r="E86" s="4">
        <v>2</v>
      </c>
      <c r="F86" s="18"/>
      <c r="G86" s="17">
        <f t="shared" si="9"/>
        <v>0</v>
      </c>
      <c r="H86" s="4">
        <v>23</v>
      </c>
      <c r="I86" s="17">
        <f t="shared" si="10"/>
        <v>0</v>
      </c>
      <c r="J86" s="17">
        <f t="shared" si="11"/>
        <v>0</v>
      </c>
      <c r="K86" s="17"/>
      <c r="L86" s="33"/>
      <c r="N86" s="28"/>
    </row>
    <row r="87" spans="1:14" ht="16.5" customHeight="1">
      <c r="A87" s="4" t="s">
        <v>171</v>
      </c>
      <c r="B87" s="20" t="s">
        <v>81</v>
      </c>
      <c r="C87" s="14" t="s">
        <v>98</v>
      </c>
      <c r="D87" s="4" t="s">
        <v>7</v>
      </c>
      <c r="E87" s="4">
        <v>2</v>
      </c>
      <c r="F87" s="18"/>
      <c r="G87" s="17">
        <f t="shared" si="9"/>
        <v>0</v>
      </c>
      <c r="H87" s="4">
        <v>23</v>
      </c>
      <c r="I87" s="17">
        <f t="shared" si="10"/>
        <v>0</v>
      </c>
      <c r="J87" s="17">
        <f t="shared" si="11"/>
        <v>0</v>
      </c>
      <c r="K87" s="17"/>
      <c r="L87" s="33"/>
      <c r="N87" s="28"/>
    </row>
    <row r="88" spans="1:14" ht="16.5" customHeight="1">
      <c r="A88" s="4" t="s">
        <v>172</v>
      </c>
      <c r="B88" s="20" t="s">
        <v>79</v>
      </c>
      <c r="C88" s="4" t="s">
        <v>98</v>
      </c>
      <c r="D88" s="4" t="s">
        <v>7</v>
      </c>
      <c r="E88" s="4">
        <v>10</v>
      </c>
      <c r="F88" s="18"/>
      <c r="G88" s="17">
        <f t="shared" si="9"/>
        <v>0</v>
      </c>
      <c r="H88" s="4">
        <v>23</v>
      </c>
      <c r="I88" s="17">
        <f t="shared" si="10"/>
        <v>0</v>
      </c>
      <c r="J88" s="17">
        <f t="shared" si="11"/>
        <v>0</v>
      </c>
      <c r="K88" s="17"/>
      <c r="L88" s="33"/>
      <c r="N88" s="28"/>
    </row>
    <row r="89" spans="1:14" ht="11.25">
      <c r="A89" s="4" t="s">
        <v>173</v>
      </c>
      <c r="B89" s="20" t="s">
        <v>80</v>
      </c>
      <c r="C89" s="4" t="s">
        <v>98</v>
      </c>
      <c r="D89" s="4" t="s">
        <v>7</v>
      </c>
      <c r="E89" s="4">
        <v>10</v>
      </c>
      <c r="F89" s="18"/>
      <c r="G89" s="17">
        <f t="shared" si="9"/>
        <v>0</v>
      </c>
      <c r="H89" s="4">
        <v>23</v>
      </c>
      <c r="I89" s="17">
        <f t="shared" si="10"/>
        <v>0</v>
      </c>
      <c r="J89" s="17">
        <f t="shared" si="11"/>
        <v>0</v>
      </c>
      <c r="K89" s="17"/>
      <c r="L89" s="33"/>
      <c r="N89" s="28"/>
    </row>
    <row r="90" spans="1:14" ht="18.75" customHeight="1">
      <c r="A90" s="4" t="s">
        <v>377</v>
      </c>
      <c r="B90" s="20" t="s">
        <v>82</v>
      </c>
      <c r="C90" s="4" t="s">
        <v>98</v>
      </c>
      <c r="D90" s="4" t="s">
        <v>7</v>
      </c>
      <c r="E90" s="4">
        <v>2</v>
      </c>
      <c r="F90" s="18"/>
      <c r="G90" s="17">
        <f t="shared" si="9"/>
        <v>0</v>
      </c>
      <c r="H90" s="4">
        <v>23</v>
      </c>
      <c r="I90" s="17">
        <f t="shared" si="10"/>
        <v>0</v>
      </c>
      <c r="J90" s="17">
        <f t="shared" si="11"/>
        <v>0</v>
      </c>
      <c r="K90" s="17"/>
      <c r="L90" s="33"/>
      <c r="N90" s="28"/>
    </row>
    <row r="91" spans="1:14" ht="11.25">
      <c r="A91" s="4" t="s">
        <v>174</v>
      </c>
      <c r="B91" s="20" t="s">
        <v>83</v>
      </c>
      <c r="C91" s="4" t="s">
        <v>98</v>
      </c>
      <c r="D91" s="4" t="s">
        <v>7</v>
      </c>
      <c r="E91" s="4">
        <v>2</v>
      </c>
      <c r="F91" s="18"/>
      <c r="G91" s="17">
        <f t="shared" si="9"/>
        <v>0</v>
      </c>
      <c r="H91" s="4">
        <v>23</v>
      </c>
      <c r="I91" s="17">
        <f t="shared" si="10"/>
        <v>0</v>
      </c>
      <c r="J91" s="17">
        <f t="shared" si="11"/>
        <v>0</v>
      </c>
      <c r="K91" s="17"/>
      <c r="L91" s="33"/>
      <c r="N91" s="28"/>
    </row>
    <row r="92" spans="1:14" ht="18" customHeight="1">
      <c r="A92" s="4" t="s">
        <v>175</v>
      </c>
      <c r="B92" s="20" t="s">
        <v>84</v>
      </c>
      <c r="C92" s="4" t="s">
        <v>98</v>
      </c>
      <c r="D92" s="4" t="s">
        <v>7</v>
      </c>
      <c r="E92" s="4">
        <v>2</v>
      </c>
      <c r="F92" s="18"/>
      <c r="G92" s="17">
        <f t="shared" si="9"/>
        <v>0</v>
      </c>
      <c r="H92" s="4">
        <v>23</v>
      </c>
      <c r="I92" s="17">
        <f t="shared" si="10"/>
        <v>0</v>
      </c>
      <c r="J92" s="17">
        <f t="shared" si="11"/>
        <v>0</v>
      </c>
      <c r="K92" s="17"/>
      <c r="L92" s="33"/>
      <c r="N92" s="28"/>
    </row>
    <row r="93" spans="1:14" ht="21" customHeight="1">
      <c r="A93" s="4" t="s">
        <v>176</v>
      </c>
      <c r="B93" s="20" t="s">
        <v>538</v>
      </c>
      <c r="C93" s="4" t="s">
        <v>496</v>
      </c>
      <c r="D93" s="1" t="s">
        <v>471</v>
      </c>
      <c r="E93" s="1">
        <v>10</v>
      </c>
      <c r="F93" s="50"/>
      <c r="G93" s="17">
        <f t="shared" si="9"/>
        <v>0</v>
      </c>
      <c r="H93" s="1">
        <v>23</v>
      </c>
      <c r="I93" s="17">
        <f t="shared" si="10"/>
        <v>0</v>
      </c>
      <c r="J93" s="17">
        <f t="shared" si="11"/>
        <v>0</v>
      </c>
      <c r="K93" s="17"/>
      <c r="L93" s="33"/>
      <c r="N93" s="28"/>
    </row>
    <row r="94" spans="1:14" ht="21" customHeight="1">
      <c r="A94" s="4" t="s">
        <v>177</v>
      </c>
      <c r="B94" s="20" t="s">
        <v>539</v>
      </c>
      <c r="C94" s="4" t="s">
        <v>496</v>
      </c>
      <c r="D94" s="1" t="s">
        <v>471</v>
      </c>
      <c r="E94" s="1">
        <v>10</v>
      </c>
      <c r="F94" s="50"/>
      <c r="G94" s="17">
        <f t="shared" si="9"/>
        <v>0</v>
      </c>
      <c r="H94" s="1">
        <v>23</v>
      </c>
      <c r="I94" s="17">
        <f t="shared" si="10"/>
        <v>0</v>
      </c>
      <c r="J94" s="17">
        <f t="shared" si="11"/>
        <v>0</v>
      </c>
      <c r="K94" s="17"/>
      <c r="L94" s="33"/>
      <c r="N94" s="28"/>
    </row>
    <row r="95" spans="1:14" ht="25.5" customHeight="1">
      <c r="A95" s="4" t="s">
        <v>178</v>
      </c>
      <c r="B95" s="20" t="s">
        <v>540</v>
      </c>
      <c r="C95" s="4" t="s">
        <v>496</v>
      </c>
      <c r="D95" s="1" t="s">
        <v>471</v>
      </c>
      <c r="E95" s="1">
        <v>10</v>
      </c>
      <c r="F95" s="50"/>
      <c r="G95" s="17">
        <f t="shared" si="9"/>
        <v>0</v>
      </c>
      <c r="H95" s="1">
        <v>23</v>
      </c>
      <c r="I95" s="17">
        <f t="shared" si="10"/>
        <v>0</v>
      </c>
      <c r="J95" s="17">
        <f t="shared" si="11"/>
        <v>0</v>
      </c>
      <c r="K95" s="17"/>
      <c r="L95" s="33"/>
      <c r="N95" s="28"/>
    </row>
    <row r="96" spans="1:14" ht="22.5">
      <c r="A96" s="4" t="s">
        <v>179</v>
      </c>
      <c r="B96" s="20" t="s">
        <v>350</v>
      </c>
      <c r="C96" s="5" t="s">
        <v>73</v>
      </c>
      <c r="D96" s="4" t="s">
        <v>26</v>
      </c>
      <c r="E96" s="4">
        <v>20</v>
      </c>
      <c r="F96" s="18"/>
      <c r="G96" s="17">
        <f aca="true" t="shared" si="12" ref="G96:G127">E96*F96</f>
        <v>0</v>
      </c>
      <c r="H96" s="4">
        <v>23</v>
      </c>
      <c r="I96" s="17">
        <f aca="true" t="shared" si="13" ref="I96:I127">G96*H96%</f>
        <v>0</v>
      </c>
      <c r="J96" s="17">
        <f aca="true" t="shared" si="14" ref="J96:J127">G96+I96</f>
        <v>0</v>
      </c>
      <c r="K96" s="17"/>
      <c r="L96" s="35"/>
      <c r="N96" s="28"/>
    </row>
    <row r="97" spans="1:14" ht="42" customHeight="1">
      <c r="A97" s="4" t="s">
        <v>180</v>
      </c>
      <c r="B97" s="20" t="s">
        <v>395</v>
      </c>
      <c r="C97" s="5" t="s">
        <v>30</v>
      </c>
      <c r="D97" s="11" t="s">
        <v>36</v>
      </c>
      <c r="E97" s="4">
        <v>20</v>
      </c>
      <c r="F97" s="18"/>
      <c r="G97" s="17">
        <f t="shared" si="12"/>
        <v>0</v>
      </c>
      <c r="H97" s="4">
        <v>23</v>
      </c>
      <c r="I97" s="17">
        <f t="shared" si="13"/>
        <v>0</v>
      </c>
      <c r="J97" s="17">
        <f t="shared" si="14"/>
        <v>0</v>
      </c>
      <c r="K97" s="17"/>
      <c r="L97" s="33"/>
      <c r="N97" s="28"/>
    </row>
    <row r="98" spans="1:14" ht="25.5" customHeight="1">
      <c r="A98" s="4" t="s">
        <v>181</v>
      </c>
      <c r="B98" s="20" t="s">
        <v>403</v>
      </c>
      <c r="C98" s="5" t="s">
        <v>30</v>
      </c>
      <c r="D98" s="4" t="s">
        <v>7</v>
      </c>
      <c r="E98" s="4">
        <v>4</v>
      </c>
      <c r="F98" s="18"/>
      <c r="G98" s="17">
        <f t="shared" si="12"/>
        <v>0</v>
      </c>
      <c r="H98" s="4">
        <v>23</v>
      </c>
      <c r="I98" s="17">
        <f t="shared" si="13"/>
        <v>0</v>
      </c>
      <c r="J98" s="17">
        <f t="shared" si="14"/>
        <v>0</v>
      </c>
      <c r="K98" s="17"/>
      <c r="L98" s="33"/>
      <c r="N98" s="28"/>
    </row>
    <row r="99" spans="1:14" ht="43.5" customHeight="1">
      <c r="A99" s="4" t="s">
        <v>182</v>
      </c>
      <c r="B99" s="20" t="s">
        <v>421</v>
      </c>
      <c r="C99" s="5" t="s">
        <v>30</v>
      </c>
      <c r="D99" s="11" t="s">
        <v>36</v>
      </c>
      <c r="E99" s="4">
        <v>30</v>
      </c>
      <c r="F99" s="18"/>
      <c r="G99" s="17">
        <f t="shared" si="12"/>
        <v>0</v>
      </c>
      <c r="H99" s="4">
        <v>23</v>
      </c>
      <c r="I99" s="17">
        <f t="shared" si="13"/>
        <v>0</v>
      </c>
      <c r="J99" s="17">
        <f t="shared" si="14"/>
        <v>0</v>
      </c>
      <c r="K99" s="17"/>
      <c r="L99" s="33"/>
      <c r="N99" s="28"/>
    </row>
    <row r="100" spans="1:14" ht="22.5">
      <c r="A100" s="4" t="s">
        <v>183</v>
      </c>
      <c r="B100" s="20" t="s">
        <v>68</v>
      </c>
      <c r="C100" s="4" t="s">
        <v>31</v>
      </c>
      <c r="D100" s="4" t="s">
        <v>18</v>
      </c>
      <c r="E100" s="4">
        <v>100</v>
      </c>
      <c r="F100" s="18"/>
      <c r="G100" s="17">
        <f t="shared" si="12"/>
        <v>0</v>
      </c>
      <c r="H100" s="4">
        <v>23</v>
      </c>
      <c r="I100" s="17">
        <f t="shared" si="13"/>
        <v>0</v>
      </c>
      <c r="J100" s="17">
        <f t="shared" si="14"/>
        <v>0</v>
      </c>
      <c r="K100" s="17"/>
      <c r="L100" s="33"/>
      <c r="N100" s="28"/>
    </row>
    <row r="101" spans="1:14" ht="30.75" customHeight="1">
      <c r="A101" s="4" t="s">
        <v>184</v>
      </c>
      <c r="B101" s="20" t="s">
        <v>69</v>
      </c>
      <c r="C101" s="4" t="s">
        <v>31</v>
      </c>
      <c r="D101" s="4" t="s">
        <v>18</v>
      </c>
      <c r="E101" s="4" t="s">
        <v>13</v>
      </c>
      <c r="F101" s="18"/>
      <c r="G101" s="17">
        <f t="shared" si="12"/>
        <v>0</v>
      </c>
      <c r="H101" s="4">
        <v>23</v>
      </c>
      <c r="I101" s="17">
        <f t="shared" si="13"/>
        <v>0</v>
      </c>
      <c r="J101" s="17">
        <f t="shared" si="14"/>
        <v>0</v>
      </c>
      <c r="K101" s="17"/>
      <c r="L101" s="33"/>
      <c r="N101" s="28"/>
    </row>
    <row r="102" spans="1:14" ht="33" customHeight="1">
      <c r="A102" s="4" t="s">
        <v>185</v>
      </c>
      <c r="B102" s="20" t="s">
        <v>461</v>
      </c>
      <c r="C102" s="4" t="s">
        <v>289</v>
      </c>
      <c r="D102" s="4" t="s">
        <v>7</v>
      </c>
      <c r="E102" s="4">
        <v>10</v>
      </c>
      <c r="F102" s="18"/>
      <c r="G102" s="17">
        <f t="shared" si="12"/>
        <v>0</v>
      </c>
      <c r="H102" s="4">
        <v>23</v>
      </c>
      <c r="I102" s="17">
        <f t="shared" si="13"/>
        <v>0</v>
      </c>
      <c r="J102" s="17">
        <f t="shared" si="14"/>
        <v>0</v>
      </c>
      <c r="K102" s="17"/>
      <c r="L102" s="33"/>
      <c r="N102" s="28"/>
    </row>
    <row r="103" spans="1:14" ht="18.75" customHeight="1">
      <c r="A103" s="4" t="s">
        <v>186</v>
      </c>
      <c r="B103" s="20" t="s">
        <v>351</v>
      </c>
      <c r="C103" s="4" t="s">
        <v>31</v>
      </c>
      <c r="D103" s="4" t="s">
        <v>18</v>
      </c>
      <c r="E103" s="4" t="s">
        <v>10</v>
      </c>
      <c r="F103" s="18"/>
      <c r="G103" s="17">
        <f t="shared" si="12"/>
        <v>0</v>
      </c>
      <c r="H103" s="4">
        <v>23</v>
      </c>
      <c r="I103" s="17">
        <f t="shared" si="13"/>
        <v>0</v>
      </c>
      <c r="J103" s="17">
        <f t="shared" si="14"/>
        <v>0</v>
      </c>
      <c r="K103" s="17"/>
      <c r="L103" s="33"/>
      <c r="N103" s="28"/>
    </row>
    <row r="104" spans="1:14" ht="18.75" customHeight="1">
      <c r="A104" s="4" t="s">
        <v>187</v>
      </c>
      <c r="B104" s="20" t="s">
        <v>352</v>
      </c>
      <c r="C104" s="4" t="s">
        <v>31</v>
      </c>
      <c r="D104" s="4" t="s">
        <v>18</v>
      </c>
      <c r="E104" s="4" t="s">
        <v>13</v>
      </c>
      <c r="F104" s="18"/>
      <c r="G104" s="17">
        <f t="shared" si="12"/>
        <v>0</v>
      </c>
      <c r="H104" s="4">
        <v>23</v>
      </c>
      <c r="I104" s="17">
        <f t="shared" si="13"/>
        <v>0</v>
      </c>
      <c r="J104" s="17">
        <f t="shared" si="14"/>
        <v>0</v>
      </c>
      <c r="K104" s="17"/>
      <c r="L104" s="33"/>
      <c r="N104" s="28"/>
    </row>
    <row r="105" spans="1:14" ht="36" customHeight="1">
      <c r="A105" s="4" t="s">
        <v>188</v>
      </c>
      <c r="B105" s="20" t="s">
        <v>548</v>
      </c>
      <c r="C105" s="4" t="s">
        <v>31</v>
      </c>
      <c r="D105" s="4" t="s">
        <v>6</v>
      </c>
      <c r="E105" s="4">
        <v>10</v>
      </c>
      <c r="F105" s="18"/>
      <c r="G105" s="17">
        <f t="shared" si="12"/>
        <v>0</v>
      </c>
      <c r="H105" s="4">
        <v>23</v>
      </c>
      <c r="I105" s="17">
        <f t="shared" si="13"/>
        <v>0</v>
      </c>
      <c r="J105" s="17">
        <f t="shared" si="14"/>
        <v>0</v>
      </c>
      <c r="K105" s="17"/>
      <c r="L105" s="33"/>
      <c r="N105" s="28"/>
    </row>
    <row r="106" spans="1:14" ht="69" customHeight="1">
      <c r="A106" s="4" t="s">
        <v>189</v>
      </c>
      <c r="B106" s="20" t="s">
        <v>419</v>
      </c>
      <c r="C106" s="5" t="s">
        <v>57</v>
      </c>
      <c r="D106" s="4" t="s">
        <v>26</v>
      </c>
      <c r="E106" s="4" t="s">
        <v>13</v>
      </c>
      <c r="F106" s="18"/>
      <c r="G106" s="17">
        <f t="shared" si="12"/>
        <v>0</v>
      </c>
      <c r="H106" s="4">
        <v>23</v>
      </c>
      <c r="I106" s="17">
        <f t="shared" si="13"/>
        <v>0</v>
      </c>
      <c r="J106" s="17">
        <f t="shared" si="14"/>
        <v>0</v>
      </c>
      <c r="K106" s="17"/>
      <c r="L106" s="33"/>
      <c r="N106" s="28"/>
    </row>
    <row r="107" spans="1:14" ht="43.5" customHeight="1">
      <c r="A107" s="4" t="s">
        <v>190</v>
      </c>
      <c r="B107" s="20" t="s">
        <v>420</v>
      </c>
      <c r="C107" s="4" t="s">
        <v>31</v>
      </c>
      <c r="D107" s="4" t="s">
        <v>6</v>
      </c>
      <c r="E107" s="4">
        <v>50</v>
      </c>
      <c r="F107" s="18"/>
      <c r="G107" s="17">
        <f t="shared" si="12"/>
        <v>0</v>
      </c>
      <c r="H107" s="4">
        <v>23</v>
      </c>
      <c r="I107" s="17">
        <f t="shared" si="13"/>
        <v>0</v>
      </c>
      <c r="J107" s="17">
        <f t="shared" si="14"/>
        <v>0</v>
      </c>
      <c r="K107" s="17"/>
      <c r="L107" s="33"/>
      <c r="N107" s="28"/>
    </row>
    <row r="108" spans="1:14" ht="29.25" customHeight="1">
      <c r="A108" s="4" t="s">
        <v>191</v>
      </c>
      <c r="B108" s="20" t="s">
        <v>545</v>
      </c>
      <c r="C108" s="5" t="s">
        <v>58</v>
      </c>
      <c r="D108" s="4" t="s">
        <v>7</v>
      </c>
      <c r="E108" s="4">
        <v>1</v>
      </c>
      <c r="F108" s="47"/>
      <c r="G108" s="17">
        <f t="shared" si="12"/>
        <v>0</v>
      </c>
      <c r="H108" s="4">
        <v>23</v>
      </c>
      <c r="I108" s="17">
        <f t="shared" si="13"/>
        <v>0</v>
      </c>
      <c r="J108" s="17">
        <f t="shared" si="14"/>
        <v>0</v>
      </c>
      <c r="K108" s="17"/>
      <c r="L108" s="33"/>
      <c r="N108" s="28"/>
    </row>
    <row r="109" spans="1:14" ht="22.5">
      <c r="A109" s="4" t="s">
        <v>192</v>
      </c>
      <c r="B109" s="20" t="s">
        <v>478</v>
      </c>
      <c r="C109" s="5" t="s">
        <v>58</v>
      </c>
      <c r="D109" s="4" t="s">
        <v>7</v>
      </c>
      <c r="E109" s="4">
        <v>1</v>
      </c>
      <c r="F109" s="47"/>
      <c r="G109" s="17">
        <f t="shared" si="12"/>
        <v>0</v>
      </c>
      <c r="H109" s="4">
        <v>23</v>
      </c>
      <c r="I109" s="17">
        <f t="shared" si="13"/>
        <v>0</v>
      </c>
      <c r="J109" s="17">
        <f t="shared" si="14"/>
        <v>0</v>
      </c>
      <c r="K109" s="17"/>
      <c r="L109" s="33"/>
      <c r="N109" s="28"/>
    </row>
    <row r="110" spans="1:14" ht="11.25">
      <c r="A110" s="4" t="s">
        <v>193</v>
      </c>
      <c r="B110" s="20" t="s">
        <v>330</v>
      </c>
      <c r="C110" s="5" t="s">
        <v>58</v>
      </c>
      <c r="D110" s="4" t="s">
        <v>7</v>
      </c>
      <c r="E110" s="4">
        <v>1</v>
      </c>
      <c r="F110" s="18"/>
      <c r="G110" s="17">
        <f t="shared" si="12"/>
        <v>0</v>
      </c>
      <c r="H110" s="4">
        <v>23</v>
      </c>
      <c r="I110" s="17">
        <f t="shared" si="13"/>
        <v>0</v>
      </c>
      <c r="J110" s="17">
        <f t="shared" si="14"/>
        <v>0</v>
      </c>
      <c r="K110" s="17"/>
      <c r="L110" s="33"/>
      <c r="N110" s="28"/>
    </row>
    <row r="111" spans="1:14" ht="21.75" customHeight="1">
      <c r="A111" s="4" t="s">
        <v>378</v>
      </c>
      <c r="B111" s="20" t="s">
        <v>332</v>
      </c>
      <c r="C111" s="5" t="s">
        <v>58</v>
      </c>
      <c r="D111" s="4" t="s">
        <v>7</v>
      </c>
      <c r="E111" s="4">
        <v>1</v>
      </c>
      <c r="F111" s="18"/>
      <c r="G111" s="17">
        <f t="shared" si="12"/>
        <v>0</v>
      </c>
      <c r="H111" s="4">
        <v>23</v>
      </c>
      <c r="I111" s="17">
        <f t="shared" si="13"/>
        <v>0</v>
      </c>
      <c r="J111" s="17">
        <f t="shared" si="14"/>
        <v>0</v>
      </c>
      <c r="K111" s="17"/>
      <c r="L111" s="33"/>
      <c r="N111" s="28"/>
    </row>
    <row r="112" spans="1:14" ht="21" customHeight="1">
      <c r="A112" s="4" t="s">
        <v>379</v>
      </c>
      <c r="B112" s="20" t="s">
        <v>331</v>
      </c>
      <c r="C112" s="5" t="s">
        <v>58</v>
      </c>
      <c r="D112" s="4" t="s">
        <v>7</v>
      </c>
      <c r="E112" s="4">
        <v>1</v>
      </c>
      <c r="F112" s="18"/>
      <c r="G112" s="17">
        <f t="shared" si="12"/>
        <v>0</v>
      </c>
      <c r="H112" s="4">
        <v>23</v>
      </c>
      <c r="I112" s="17">
        <f t="shared" si="13"/>
        <v>0</v>
      </c>
      <c r="J112" s="17">
        <f t="shared" si="14"/>
        <v>0</v>
      </c>
      <c r="K112" s="17"/>
      <c r="L112" s="33"/>
      <c r="N112" s="28"/>
    </row>
    <row r="113" spans="1:14" ht="23.25" customHeight="1">
      <c r="A113" s="4" t="s">
        <v>380</v>
      </c>
      <c r="B113" s="20" t="s">
        <v>333</v>
      </c>
      <c r="C113" s="5" t="s">
        <v>58</v>
      </c>
      <c r="D113" s="4" t="s">
        <v>7</v>
      </c>
      <c r="E113" s="4">
        <v>1</v>
      </c>
      <c r="F113" s="18"/>
      <c r="G113" s="17">
        <f t="shared" si="12"/>
        <v>0</v>
      </c>
      <c r="H113" s="4">
        <v>23</v>
      </c>
      <c r="I113" s="17">
        <f t="shared" si="13"/>
        <v>0</v>
      </c>
      <c r="J113" s="17">
        <f t="shared" si="14"/>
        <v>0</v>
      </c>
      <c r="K113" s="17"/>
      <c r="L113" s="33"/>
      <c r="N113" s="28"/>
    </row>
    <row r="114" spans="1:14" ht="23.25" customHeight="1">
      <c r="A114" s="4" t="s">
        <v>194</v>
      </c>
      <c r="B114" s="20" t="s">
        <v>334</v>
      </c>
      <c r="C114" s="5" t="s">
        <v>58</v>
      </c>
      <c r="D114" s="4" t="s">
        <v>7</v>
      </c>
      <c r="E114" s="4">
        <v>1</v>
      </c>
      <c r="F114" s="18"/>
      <c r="G114" s="17">
        <f t="shared" si="12"/>
        <v>0</v>
      </c>
      <c r="H114" s="4">
        <v>23</v>
      </c>
      <c r="I114" s="17">
        <f t="shared" si="13"/>
        <v>0</v>
      </c>
      <c r="J114" s="17">
        <f t="shared" si="14"/>
        <v>0</v>
      </c>
      <c r="K114" s="17"/>
      <c r="L114" s="33"/>
      <c r="N114" s="28"/>
    </row>
    <row r="115" spans="1:14" ht="11.25">
      <c r="A115" s="4" t="s">
        <v>195</v>
      </c>
      <c r="B115" s="23" t="s">
        <v>303</v>
      </c>
      <c r="C115" s="5" t="s">
        <v>59</v>
      </c>
      <c r="D115" s="11" t="s">
        <v>6</v>
      </c>
      <c r="E115" s="12">
        <v>10</v>
      </c>
      <c r="F115" s="18"/>
      <c r="G115" s="17">
        <f t="shared" si="12"/>
        <v>0</v>
      </c>
      <c r="H115" s="4">
        <v>23</v>
      </c>
      <c r="I115" s="17">
        <f t="shared" si="13"/>
        <v>0</v>
      </c>
      <c r="J115" s="17">
        <f t="shared" si="14"/>
        <v>0</v>
      </c>
      <c r="K115" s="17"/>
      <c r="L115" s="33"/>
      <c r="N115" s="28"/>
    </row>
    <row r="116" spans="1:14" ht="27" customHeight="1">
      <c r="A116" s="4" t="s">
        <v>381</v>
      </c>
      <c r="B116" s="20" t="s">
        <v>305</v>
      </c>
      <c r="C116" s="4" t="s">
        <v>57</v>
      </c>
      <c r="D116" s="4" t="s">
        <v>7</v>
      </c>
      <c r="E116" s="4">
        <v>10</v>
      </c>
      <c r="F116" s="18"/>
      <c r="G116" s="17">
        <f t="shared" si="12"/>
        <v>0</v>
      </c>
      <c r="H116" s="4">
        <v>23</v>
      </c>
      <c r="I116" s="17">
        <f t="shared" si="13"/>
        <v>0</v>
      </c>
      <c r="J116" s="17">
        <f t="shared" si="14"/>
        <v>0</v>
      </c>
      <c r="K116" s="17"/>
      <c r="L116" s="33"/>
      <c r="N116" s="28"/>
    </row>
    <row r="117" spans="1:14" ht="27" customHeight="1">
      <c r="A117" s="4" t="s">
        <v>382</v>
      </c>
      <c r="B117" s="20" t="s">
        <v>304</v>
      </c>
      <c r="C117" s="4" t="s">
        <v>57</v>
      </c>
      <c r="D117" s="4" t="s">
        <v>7</v>
      </c>
      <c r="E117" s="4">
        <v>10</v>
      </c>
      <c r="F117" s="18"/>
      <c r="G117" s="17">
        <f t="shared" si="12"/>
        <v>0</v>
      </c>
      <c r="H117" s="4">
        <v>23</v>
      </c>
      <c r="I117" s="17">
        <f t="shared" si="13"/>
        <v>0</v>
      </c>
      <c r="J117" s="17">
        <f t="shared" si="14"/>
        <v>0</v>
      </c>
      <c r="K117" s="17"/>
      <c r="L117" s="33"/>
      <c r="N117" s="28"/>
    </row>
    <row r="118" spans="1:14" ht="24.75" customHeight="1">
      <c r="A118" s="4" t="s">
        <v>196</v>
      </c>
      <c r="B118" s="23" t="s">
        <v>94</v>
      </c>
      <c r="C118" s="5" t="s">
        <v>100</v>
      </c>
      <c r="D118" s="11" t="s">
        <v>7</v>
      </c>
      <c r="E118" s="12">
        <v>10</v>
      </c>
      <c r="F118" s="18"/>
      <c r="G118" s="17">
        <f t="shared" si="12"/>
        <v>0</v>
      </c>
      <c r="H118" s="4">
        <v>23</v>
      </c>
      <c r="I118" s="17">
        <f t="shared" si="13"/>
        <v>0</v>
      </c>
      <c r="J118" s="17">
        <f t="shared" si="14"/>
        <v>0</v>
      </c>
      <c r="K118" s="17"/>
      <c r="L118" s="33"/>
      <c r="N118" s="28"/>
    </row>
    <row r="119" spans="1:14" ht="21" customHeight="1">
      <c r="A119" s="4" t="s">
        <v>383</v>
      </c>
      <c r="B119" s="23" t="s">
        <v>306</v>
      </c>
      <c r="C119" s="5" t="s">
        <v>100</v>
      </c>
      <c r="D119" s="11" t="s">
        <v>7</v>
      </c>
      <c r="E119" s="12">
        <v>10</v>
      </c>
      <c r="F119" s="18"/>
      <c r="G119" s="17">
        <f t="shared" si="12"/>
        <v>0</v>
      </c>
      <c r="H119" s="4">
        <v>23</v>
      </c>
      <c r="I119" s="17">
        <f t="shared" si="13"/>
        <v>0</v>
      </c>
      <c r="J119" s="17">
        <f t="shared" si="14"/>
        <v>0</v>
      </c>
      <c r="K119" s="17"/>
      <c r="L119" s="33"/>
      <c r="N119" s="28"/>
    </row>
    <row r="120" spans="1:14" ht="29.25" customHeight="1">
      <c r="A120" s="4" t="s">
        <v>384</v>
      </c>
      <c r="B120" s="20" t="s">
        <v>404</v>
      </c>
      <c r="C120" s="5" t="s">
        <v>28</v>
      </c>
      <c r="D120" s="4" t="s">
        <v>7</v>
      </c>
      <c r="E120" s="4">
        <v>100</v>
      </c>
      <c r="F120" s="18"/>
      <c r="G120" s="17">
        <f t="shared" si="12"/>
        <v>0</v>
      </c>
      <c r="H120" s="4">
        <v>23</v>
      </c>
      <c r="I120" s="17">
        <f t="shared" si="13"/>
        <v>0</v>
      </c>
      <c r="J120" s="17">
        <f t="shared" si="14"/>
        <v>0</v>
      </c>
      <c r="K120" s="17"/>
      <c r="L120" s="33"/>
      <c r="N120" s="28"/>
    </row>
    <row r="121" spans="1:14" ht="26.25" customHeight="1">
      <c r="A121" s="4" t="s">
        <v>197</v>
      </c>
      <c r="B121" s="23" t="s">
        <v>70</v>
      </c>
      <c r="C121" s="5" t="s">
        <v>28</v>
      </c>
      <c r="D121" s="11" t="s">
        <v>7</v>
      </c>
      <c r="E121" s="12">
        <v>100</v>
      </c>
      <c r="F121" s="18"/>
      <c r="G121" s="17">
        <f t="shared" si="12"/>
        <v>0</v>
      </c>
      <c r="H121" s="4">
        <v>23</v>
      </c>
      <c r="I121" s="17">
        <f t="shared" si="13"/>
        <v>0</v>
      </c>
      <c r="J121" s="17">
        <f t="shared" si="14"/>
        <v>0</v>
      </c>
      <c r="K121" s="17"/>
      <c r="L121" s="33"/>
      <c r="N121" s="28"/>
    </row>
    <row r="122" spans="1:14" ht="68.25" customHeight="1">
      <c r="A122" s="4" t="s">
        <v>198</v>
      </c>
      <c r="B122" s="20" t="s">
        <v>547</v>
      </c>
      <c r="C122" s="5" t="s">
        <v>57</v>
      </c>
      <c r="D122" s="11" t="s">
        <v>37</v>
      </c>
      <c r="E122" s="4">
        <v>1500</v>
      </c>
      <c r="F122" s="18"/>
      <c r="G122" s="17">
        <f t="shared" si="12"/>
        <v>0</v>
      </c>
      <c r="H122" s="4">
        <v>23</v>
      </c>
      <c r="I122" s="17">
        <f t="shared" si="13"/>
        <v>0</v>
      </c>
      <c r="J122" s="17">
        <f t="shared" si="14"/>
        <v>0</v>
      </c>
      <c r="K122" s="17"/>
      <c r="L122" s="33"/>
      <c r="N122" s="28"/>
    </row>
    <row r="123" spans="1:14" ht="54.75" customHeight="1">
      <c r="A123" s="4" t="s">
        <v>199</v>
      </c>
      <c r="B123" s="21" t="s">
        <v>405</v>
      </c>
      <c r="C123" s="5" t="s">
        <v>57</v>
      </c>
      <c r="D123" s="11" t="s">
        <v>37</v>
      </c>
      <c r="E123" s="12">
        <v>20</v>
      </c>
      <c r="F123" s="18"/>
      <c r="G123" s="17">
        <f t="shared" si="12"/>
        <v>0</v>
      </c>
      <c r="H123" s="4">
        <v>23</v>
      </c>
      <c r="I123" s="17">
        <f t="shared" si="13"/>
        <v>0</v>
      </c>
      <c r="J123" s="17">
        <f t="shared" si="14"/>
        <v>0</v>
      </c>
      <c r="K123" s="17"/>
      <c r="L123" s="33"/>
      <c r="N123" s="28"/>
    </row>
    <row r="124" spans="1:14" ht="100.5" customHeight="1">
      <c r="A124" s="4" t="s">
        <v>385</v>
      </c>
      <c r="B124" s="20" t="s">
        <v>514</v>
      </c>
      <c r="C124" s="5" t="s">
        <v>57</v>
      </c>
      <c r="D124" s="11" t="s">
        <v>37</v>
      </c>
      <c r="E124" s="4">
        <v>1500</v>
      </c>
      <c r="F124" s="18"/>
      <c r="G124" s="17">
        <f t="shared" si="12"/>
        <v>0</v>
      </c>
      <c r="H124" s="4">
        <v>23</v>
      </c>
      <c r="I124" s="17">
        <f t="shared" si="13"/>
        <v>0</v>
      </c>
      <c r="J124" s="17">
        <f t="shared" si="14"/>
        <v>0</v>
      </c>
      <c r="K124" s="17"/>
      <c r="L124" s="33"/>
      <c r="N124" s="28"/>
    </row>
    <row r="125" spans="1:14" ht="41.25" customHeight="1">
      <c r="A125" s="4" t="s">
        <v>386</v>
      </c>
      <c r="B125" s="20" t="s">
        <v>406</v>
      </c>
      <c r="C125" s="5" t="s">
        <v>35</v>
      </c>
      <c r="D125" s="11" t="s">
        <v>90</v>
      </c>
      <c r="E125" s="4">
        <v>100</v>
      </c>
      <c r="F125" s="18"/>
      <c r="G125" s="17">
        <f t="shared" si="12"/>
        <v>0</v>
      </c>
      <c r="H125" s="4">
        <v>23</v>
      </c>
      <c r="I125" s="17">
        <f t="shared" si="13"/>
        <v>0</v>
      </c>
      <c r="J125" s="17">
        <f t="shared" si="14"/>
        <v>0</v>
      </c>
      <c r="K125" s="17"/>
      <c r="L125" s="33"/>
      <c r="N125" s="28"/>
    </row>
    <row r="126" spans="1:14" ht="38.25" customHeight="1">
      <c r="A126" s="4" t="s">
        <v>200</v>
      </c>
      <c r="B126" s="20" t="s">
        <v>472</v>
      </c>
      <c r="C126" s="4" t="s">
        <v>470</v>
      </c>
      <c r="D126" s="1" t="s">
        <v>7</v>
      </c>
      <c r="E126" s="1" t="s">
        <v>14</v>
      </c>
      <c r="F126" s="38"/>
      <c r="G126" s="17">
        <f t="shared" si="12"/>
        <v>0</v>
      </c>
      <c r="H126" s="4">
        <v>23</v>
      </c>
      <c r="I126" s="17">
        <f t="shared" si="13"/>
        <v>0</v>
      </c>
      <c r="J126" s="17">
        <f t="shared" si="14"/>
        <v>0</v>
      </c>
      <c r="K126" s="17"/>
      <c r="L126" s="33"/>
      <c r="N126" s="28"/>
    </row>
    <row r="127" spans="1:14" ht="11.25">
      <c r="A127" s="4" t="s">
        <v>201</v>
      </c>
      <c r="B127" s="20" t="s">
        <v>52</v>
      </c>
      <c r="C127" s="5" t="s">
        <v>57</v>
      </c>
      <c r="D127" s="4" t="s">
        <v>7</v>
      </c>
      <c r="E127" s="4">
        <v>20</v>
      </c>
      <c r="F127" s="18"/>
      <c r="G127" s="17">
        <f t="shared" si="12"/>
        <v>0</v>
      </c>
      <c r="H127" s="4">
        <v>23</v>
      </c>
      <c r="I127" s="17">
        <f t="shared" si="13"/>
        <v>0</v>
      </c>
      <c r="J127" s="17">
        <f t="shared" si="14"/>
        <v>0</v>
      </c>
      <c r="K127" s="17"/>
      <c r="L127" s="33"/>
      <c r="N127" s="28"/>
    </row>
    <row r="128" spans="1:14" ht="23.25" customHeight="1">
      <c r="A128" s="4" t="s">
        <v>202</v>
      </c>
      <c r="B128" s="20" t="s">
        <v>72</v>
      </c>
      <c r="C128" s="5" t="s">
        <v>60</v>
      </c>
      <c r="D128" s="11" t="s">
        <v>38</v>
      </c>
      <c r="E128" s="4">
        <v>100</v>
      </c>
      <c r="F128" s="18"/>
      <c r="G128" s="17">
        <f aca="true" t="shared" si="15" ref="G128:G159">E128*F128</f>
        <v>0</v>
      </c>
      <c r="H128" s="4">
        <v>23</v>
      </c>
      <c r="I128" s="17">
        <f aca="true" t="shared" si="16" ref="I128:I159">G128*H128%</f>
        <v>0</v>
      </c>
      <c r="J128" s="17">
        <f aca="true" t="shared" si="17" ref="J128:J159">G128+I128</f>
        <v>0</v>
      </c>
      <c r="K128" s="17"/>
      <c r="L128" s="33"/>
      <c r="N128" s="28"/>
    </row>
    <row r="129" spans="1:14" ht="69" customHeight="1">
      <c r="A129" s="4" t="s">
        <v>203</v>
      </c>
      <c r="B129" s="20" t="s">
        <v>445</v>
      </c>
      <c r="C129" s="4" t="s">
        <v>30</v>
      </c>
      <c r="D129" s="4" t="s">
        <v>7</v>
      </c>
      <c r="E129" s="4" t="s">
        <v>10</v>
      </c>
      <c r="F129" s="18"/>
      <c r="G129" s="17">
        <f t="shared" si="15"/>
        <v>0</v>
      </c>
      <c r="H129" s="4">
        <v>23</v>
      </c>
      <c r="I129" s="17">
        <f t="shared" si="16"/>
        <v>0</v>
      </c>
      <c r="J129" s="17">
        <f t="shared" si="17"/>
        <v>0</v>
      </c>
      <c r="K129" s="17"/>
      <c r="L129" s="33"/>
      <c r="N129" s="28"/>
    </row>
    <row r="130" spans="1:14" ht="15.75" customHeight="1">
      <c r="A130" s="4" t="s">
        <v>204</v>
      </c>
      <c r="B130" s="20" t="s">
        <v>444</v>
      </c>
      <c r="C130" s="5" t="s">
        <v>56</v>
      </c>
      <c r="D130" s="4" t="s">
        <v>37</v>
      </c>
      <c r="E130" s="4">
        <v>62.4</v>
      </c>
      <c r="F130" s="18"/>
      <c r="G130" s="17">
        <f t="shared" si="15"/>
        <v>0</v>
      </c>
      <c r="H130" s="4">
        <v>23</v>
      </c>
      <c r="I130" s="17">
        <f t="shared" si="16"/>
        <v>0</v>
      </c>
      <c r="J130" s="17">
        <f t="shared" si="17"/>
        <v>0</v>
      </c>
      <c r="K130" s="17"/>
      <c r="L130" s="33"/>
      <c r="N130" s="28"/>
    </row>
    <row r="131" spans="1:14" ht="24.75" customHeight="1">
      <c r="A131" s="4" t="s">
        <v>205</v>
      </c>
      <c r="B131" s="20" t="s">
        <v>424</v>
      </c>
      <c r="C131" s="5" t="s">
        <v>56</v>
      </c>
      <c r="D131" s="4" t="s">
        <v>37</v>
      </c>
      <c r="E131" s="4">
        <v>62.4</v>
      </c>
      <c r="F131" s="18"/>
      <c r="G131" s="17">
        <f t="shared" si="15"/>
        <v>0</v>
      </c>
      <c r="H131" s="4">
        <v>23</v>
      </c>
      <c r="I131" s="17">
        <f t="shared" si="16"/>
        <v>0</v>
      </c>
      <c r="J131" s="17">
        <f t="shared" si="17"/>
        <v>0</v>
      </c>
      <c r="K131" s="17"/>
      <c r="L131" s="33"/>
      <c r="N131" s="28"/>
    </row>
    <row r="132" spans="1:14" ht="28.5" customHeight="1">
      <c r="A132" s="4" t="s">
        <v>206</v>
      </c>
      <c r="B132" s="20" t="s">
        <v>511</v>
      </c>
      <c r="C132" s="4" t="s">
        <v>473</v>
      </c>
      <c r="D132" s="1" t="s">
        <v>471</v>
      </c>
      <c r="E132" s="1" t="s">
        <v>12</v>
      </c>
      <c r="F132" s="38"/>
      <c r="G132" s="17">
        <f t="shared" si="15"/>
        <v>0</v>
      </c>
      <c r="H132" s="4">
        <v>23</v>
      </c>
      <c r="I132" s="17">
        <f t="shared" si="16"/>
        <v>0</v>
      </c>
      <c r="J132" s="17">
        <f t="shared" si="17"/>
        <v>0</v>
      </c>
      <c r="K132" s="17"/>
      <c r="L132" s="33"/>
      <c r="N132" s="28"/>
    </row>
    <row r="133" spans="1:14" ht="78.75" customHeight="1">
      <c r="A133" s="4" t="s">
        <v>207</v>
      </c>
      <c r="B133" s="20" t="s">
        <v>423</v>
      </c>
      <c r="C133" s="4" t="s">
        <v>56</v>
      </c>
      <c r="D133" s="1" t="s">
        <v>7</v>
      </c>
      <c r="E133" s="1">
        <v>96</v>
      </c>
      <c r="F133" s="18"/>
      <c r="G133" s="17">
        <f t="shared" si="15"/>
        <v>0</v>
      </c>
      <c r="H133" s="4">
        <v>23</v>
      </c>
      <c r="I133" s="17">
        <f t="shared" si="16"/>
        <v>0</v>
      </c>
      <c r="J133" s="17">
        <f t="shared" si="17"/>
        <v>0</v>
      </c>
      <c r="K133" s="17"/>
      <c r="L133" s="33"/>
      <c r="N133" s="28"/>
    </row>
    <row r="134" spans="1:14" ht="16.5" customHeight="1">
      <c r="A134" s="4" t="s">
        <v>208</v>
      </c>
      <c r="B134" s="20" t="s">
        <v>43</v>
      </c>
      <c r="C134" s="5" t="s">
        <v>56</v>
      </c>
      <c r="D134" s="4" t="s">
        <v>37</v>
      </c>
      <c r="E134" s="4">
        <v>10</v>
      </c>
      <c r="F134" s="18"/>
      <c r="G134" s="17">
        <f t="shared" si="15"/>
        <v>0</v>
      </c>
      <c r="H134" s="4">
        <v>23</v>
      </c>
      <c r="I134" s="17">
        <f t="shared" si="16"/>
        <v>0</v>
      </c>
      <c r="J134" s="17">
        <f t="shared" si="17"/>
        <v>0</v>
      </c>
      <c r="K134" s="17"/>
      <c r="L134" s="33"/>
      <c r="N134" s="28"/>
    </row>
    <row r="135" spans="1:14" ht="19.5" customHeight="1">
      <c r="A135" s="4" t="s">
        <v>209</v>
      </c>
      <c r="B135" s="20" t="s">
        <v>42</v>
      </c>
      <c r="C135" s="5" t="s">
        <v>56</v>
      </c>
      <c r="D135" s="4" t="s">
        <v>37</v>
      </c>
      <c r="E135" s="4">
        <v>10</v>
      </c>
      <c r="F135" s="18"/>
      <c r="G135" s="17">
        <f t="shared" si="15"/>
        <v>0</v>
      </c>
      <c r="H135" s="4">
        <v>23</v>
      </c>
      <c r="I135" s="17">
        <f t="shared" si="16"/>
        <v>0</v>
      </c>
      <c r="J135" s="17">
        <f t="shared" si="17"/>
        <v>0</v>
      </c>
      <c r="K135" s="17"/>
      <c r="L135" s="33"/>
      <c r="N135" s="28"/>
    </row>
    <row r="136" spans="1:14" ht="28.5" customHeight="1">
      <c r="A136" s="4" t="s">
        <v>210</v>
      </c>
      <c r="B136" s="20" t="s">
        <v>320</v>
      </c>
      <c r="C136" s="4" t="s">
        <v>56</v>
      </c>
      <c r="D136" s="4" t="s">
        <v>7</v>
      </c>
      <c r="E136" s="4" t="s">
        <v>11</v>
      </c>
      <c r="F136" s="45"/>
      <c r="G136" s="17">
        <f t="shared" si="15"/>
        <v>0</v>
      </c>
      <c r="H136" s="4">
        <v>23</v>
      </c>
      <c r="I136" s="17">
        <f t="shared" si="16"/>
        <v>0</v>
      </c>
      <c r="J136" s="17">
        <f t="shared" si="17"/>
        <v>0</v>
      </c>
      <c r="K136" s="17"/>
      <c r="L136" s="33"/>
      <c r="N136" s="28"/>
    </row>
    <row r="137" spans="1:14" ht="28.5" customHeight="1">
      <c r="A137" s="4" t="s">
        <v>211</v>
      </c>
      <c r="B137" s="20" t="s">
        <v>319</v>
      </c>
      <c r="C137" s="4" t="s">
        <v>56</v>
      </c>
      <c r="D137" s="4" t="s">
        <v>7</v>
      </c>
      <c r="E137" s="4" t="s">
        <v>103</v>
      </c>
      <c r="F137" s="18"/>
      <c r="G137" s="17">
        <f t="shared" si="15"/>
        <v>0</v>
      </c>
      <c r="H137" s="4">
        <v>23</v>
      </c>
      <c r="I137" s="17">
        <f t="shared" si="16"/>
        <v>0</v>
      </c>
      <c r="J137" s="17">
        <f t="shared" si="17"/>
        <v>0</v>
      </c>
      <c r="K137" s="17"/>
      <c r="L137" s="33"/>
      <c r="N137" s="28"/>
    </row>
    <row r="138" spans="1:14" ht="15" customHeight="1">
      <c r="A138" s="4" t="s">
        <v>212</v>
      </c>
      <c r="B138" s="20" t="s">
        <v>422</v>
      </c>
      <c r="C138" s="5" t="s">
        <v>61</v>
      </c>
      <c r="D138" s="4" t="s">
        <v>37</v>
      </c>
      <c r="E138" s="4">
        <v>60</v>
      </c>
      <c r="F138" s="18"/>
      <c r="G138" s="17">
        <f t="shared" si="15"/>
        <v>0</v>
      </c>
      <c r="H138" s="4">
        <v>23</v>
      </c>
      <c r="I138" s="17">
        <f t="shared" si="16"/>
        <v>0</v>
      </c>
      <c r="J138" s="17">
        <f t="shared" si="17"/>
        <v>0</v>
      </c>
      <c r="K138" s="17"/>
      <c r="L138" s="33"/>
      <c r="N138" s="28"/>
    </row>
    <row r="139" spans="1:14" ht="18.75" customHeight="1">
      <c r="A139" s="4" t="s">
        <v>213</v>
      </c>
      <c r="B139" s="20" t="s">
        <v>515</v>
      </c>
      <c r="C139" s="5" t="s">
        <v>28</v>
      </c>
      <c r="D139" s="4" t="s">
        <v>7</v>
      </c>
      <c r="E139" s="4">
        <v>100</v>
      </c>
      <c r="F139" s="18"/>
      <c r="G139" s="17">
        <f t="shared" si="15"/>
        <v>0</v>
      </c>
      <c r="H139" s="4">
        <v>23</v>
      </c>
      <c r="I139" s="17">
        <f t="shared" si="16"/>
        <v>0</v>
      </c>
      <c r="J139" s="17">
        <f t="shared" si="17"/>
        <v>0</v>
      </c>
      <c r="K139" s="17"/>
      <c r="L139" s="33"/>
      <c r="N139" s="28"/>
    </row>
    <row r="140" spans="1:14" ht="106.5" customHeight="1">
      <c r="A140" s="4" t="s">
        <v>214</v>
      </c>
      <c r="B140" s="21" t="s">
        <v>425</v>
      </c>
      <c r="C140" s="4" t="s">
        <v>28</v>
      </c>
      <c r="D140" s="11" t="s">
        <v>36</v>
      </c>
      <c r="E140" s="12">
        <v>40</v>
      </c>
      <c r="F140" s="18"/>
      <c r="G140" s="17">
        <f t="shared" si="15"/>
        <v>0</v>
      </c>
      <c r="H140" s="4">
        <v>23</v>
      </c>
      <c r="I140" s="17">
        <f t="shared" si="16"/>
        <v>0</v>
      </c>
      <c r="J140" s="17">
        <f t="shared" si="17"/>
        <v>0</v>
      </c>
      <c r="K140" s="17"/>
      <c r="L140" s="33"/>
      <c r="N140" s="28"/>
    </row>
    <row r="141" spans="1:14" ht="54.75" customHeight="1">
      <c r="A141" s="4" t="s">
        <v>215</v>
      </c>
      <c r="B141" s="20" t="s">
        <v>426</v>
      </c>
      <c r="C141" s="4" t="s">
        <v>31</v>
      </c>
      <c r="D141" s="11" t="s">
        <v>36</v>
      </c>
      <c r="E141" s="4">
        <v>20</v>
      </c>
      <c r="F141" s="18"/>
      <c r="G141" s="17">
        <f t="shared" si="15"/>
        <v>0</v>
      </c>
      <c r="H141" s="57" t="s">
        <v>546</v>
      </c>
      <c r="I141" s="17">
        <f>G141*8%</f>
        <v>0</v>
      </c>
      <c r="J141" s="17">
        <f t="shared" si="17"/>
        <v>0</v>
      </c>
      <c r="K141" s="17"/>
      <c r="L141" s="33"/>
      <c r="N141" s="28"/>
    </row>
    <row r="142" spans="1:14" ht="15" customHeight="1">
      <c r="A142" s="4" t="s">
        <v>216</v>
      </c>
      <c r="B142" s="20" t="s">
        <v>308</v>
      </c>
      <c r="C142" s="4" t="s">
        <v>31</v>
      </c>
      <c r="D142" s="4" t="s">
        <v>18</v>
      </c>
      <c r="E142" s="4">
        <v>61.2</v>
      </c>
      <c r="F142" s="18"/>
      <c r="G142" s="17">
        <f t="shared" si="15"/>
        <v>0</v>
      </c>
      <c r="H142" s="4">
        <v>23</v>
      </c>
      <c r="I142" s="17">
        <f t="shared" si="16"/>
        <v>0</v>
      </c>
      <c r="J142" s="17">
        <f t="shared" si="17"/>
        <v>0</v>
      </c>
      <c r="K142" s="32"/>
      <c r="L142" s="33"/>
      <c r="N142" s="28"/>
    </row>
    <row r="143" spans="1:14" ht="15" customHeight="1">
      <c r="A143" s="4" t="s">
        <v>217</v>
      </c>
      <c r="B143" s="20" t="s">
        <v>309</v>
      </c>
      <c r="C143" s="4" t="s">
        <v>31</v>
      </c>
      <c r="D143" s="4" t="s">
        <v>18</v>
      </c>
      <c r="E143" s="4">
        <v>20</v>
      </c>
      <c r="F143" s="18"/>
      <c r="G143" s="17">
        <f t="shared" si="15"/>
        <v>0</v>
      </c>
      <c r="H143" s="4">
        <v>23</v>
      </c>
      <c r="I143" s="17">
        <f t="shared" si="16"/>
        <v>0</v>
      </c>
      <c r="J143" s="17">
        <f t="shared" si="17"/>
        <v>0</v>
      </c>
      <c r="K143" s="32"/>
      <c r="L143" s="33"/>
      <c r="N143" s="28"/>
    </row>
    <row r="144" spans="1:14" ht="15" customHeight="1">
      <c r="A144" s="4" t="s">
        <v>218</v>
      </c>
      <c r="B144" s="20" t="s">
        <v>310</v>
      </c>
      <c r="C144" s="4" t="s">
        <v>31</v>
      </c>
      <c r="D144" s="4" t="s">
        <v>18</v>
      </c>
      <c r="E144" s="4">
        <v>60</v>
      </c>
      <c r="F144" s="18"/>
      <c r="G144" s="17">
        <f t="shared" si="15"/>
        <v>0</v>
      </c>
      <c r="H144" s="4">
        <v>23</v>
      </c>
      <c r="I144" s="17">
        <f t="shared" si="16"/>
        <v>0</v>
      </c>
      <c r="J144" s="17">
        <f t="shared" si="17"/>
        <v>0</v>
      </c>
      <c r="K144" s="32"/>
      <c r="L144" s="33"/>
      <c r="N144" s="28"/>
    </row>
    <row r="145" spans="1:14" ht="15" customHeight="1">
      <c r="A145" s="4" t="s">
        <v>219</v>
      </c>
      <c r="B145" s="20" t="s">
        <v>311</v>
      </c>
      <c r="C145" s="4" t="s">
        <v>31</v>
      </c>
      <c r="D145" s="4" t="s">
        <v>18</v>
      </c>
      <c r="E145" s="4">
        <v>20</v>
      </c>
      <c r="F145" s="18"/>
      <c r="G145" s="17">
        <f t="shared" si="15"/>
        <v>0</v>
      </c>
      <c r="H145" s="4">
        <v>23</v>
      </c>
      <c r="I145" s="17">
        <f t="shared" si="16"/>
        <v>0</v>
      </c>
      <c r="J145" s="17">
        <f t="shared" si="17"/>
        <v>0</v>
      </c>
      <c r="K145" s="32"/>
      <c r="L145" s="33"/>
      <c r="N145" s="28"/>
    </row>
    <row r="146" spans="1:14" ht="15" customHeight="1">
      <c r="A146" s="4" t="s">
        <v>220</v>
      </c>
      <c r="B146" s="20" t="s">
        <v>312</v>
      </c>
      <c r="C146" s="4" t="s">
        <v>31</v>
      </c>
      <c r="D146" s="4" t="s">
        <v>18</v>
      </c>
      <c r="E146" s="4">
        <v>20</v>
      </c>
      <c r="F146" s="18"/>
      <c r="G146" s="17">
        <f t="shared" si="15"/>
        <v>0</v>
      </c>
      <c r="H146" s="4">
        <v>23</v>
      </c>
      <c r="I146" s="17">
        <f t="shared" si="16"/>
        <v>0</v>
      </c>
      <c r="J146" s="17">
        <f t="shared" si="17"/>
        <v>0</v>
      </c>
      <c r="K146" s="32"/>
      <c r="L146" s="33"/>
      <c r="N146" s="28"/>
    </row>
    <row r="147" spans="1:14" ht="15" customHeight="1">
      <c r="A147" s="4" t="s">
        <v>387</v>
      </c>
      <c r="B147" s="20" t="s">
        <v>313</v>
      </c>
      <c r="C147" s="4" t="s">
        <v>31</v>
      </c>
      <c r="D147" s="4" t="s">
        <v>18</v>
      </c>
      <c r="E147" s="4">
        <v>20</v>
      </c>
      <c r="F147" s="18"/>
      <c r="G147" s="17">
        <f t="shared" si="15"/>
        <v>0</v>
      </c>
      <c r="H147" s="4">
        <v>23</v>
      </c>
      <c r="I147" s="17">
        <f t="shared" si="16"/>
        <v>0</v>
      </c>
      <c r="J147" s="17">
        <f t="shared" si="17"/>
        <v>0</v>
      </c>
      <c r="K147" s="32"/>
      <c r="L147" s="33"/>
      <c r="N147" s="28"/>
    </row>
    <row r="148" spans="1:14" ht="15" customHeight="1">
      <c r="A148" s="4" t="s">
        <v>388</v>
      </c>
      <c r="B148" s="20" t="s">
        <v>314</v>
      </c>
      <c r="C148" s="4" t="s">
        <v>31</v>
      </c>
      <c r="D148" s="4" t="s">
        <v>18</v>
      </c>
      <c r="E148" s="4">
        <v>20</v>
      </c>
      <c r="F148" s="18"/>
      <c r="G148" s="17">
        <f t="shared" si="15"/>
        <v>0</v>
      </c>
      <c r="H148" s="4">
        <v>23</v>
      </c>
      <c r="I148" s="17">
        <f t="shared" si="16"/>
        <v>0</v>
      </c>
      <c r="J148" s="17">
        <f t="shared" si="17"/>
        <v>0</v>
      </c>
      <c r="K148" s="32"/>
      <c r="L148" s="33"/>
      <c r="N148" s="28"/>
    </row>
    <row r="149" spans="1:14" ht="15" customHeight="1">
      <c r="A149" s="4" t="s">
        <v>389</v>
      </c>
      <c r="B149" s="20" t="s">
        <v>307</v>
      </c>
      <c r="C149" s="4" t="s">
        <v>31</v>
      </c>
      <c r="D149" s="4" t="s">
        <v>7</v>
      </c>
      <c r="E149" s="4">
        <v>10</v>
      </c>
      <c r="F149" s="18"/>
      <c r="G149" s="17">
        <f t="shared" si="15"/>
        <v>0</v>
      </c>
      <c r="H149" s="4">
        <v>23</v>
      </c>
      <c r="I149" s="17">
        <f t="shared" si="16"/>
        <v>0</v>
      </c>
      <c r="J149" s="17">
        <f t="shared" si="17"/>
        <v>0</v>
      </c>
      <c r="K149" s="17"/>
      <c r="L149" s="33"/>
      <c r="N149" s="28"/>
    </row>
    <row r="150" spans="1:14" ht="15" customHeight="1">
      <c r="A150" s="4" t="s">
        <v>221</v>
      </c>
      <c r="B150" s="20" t="s">
        <v>315</v>
      </c>
      <c r="C150" s="5" t="s">
        <v>63</v>
      </c>
      <c r="D150" s="11" t="s">
        <v>36</v>
      </c>
      <c r="E150" s="4">
        <v>40</v>
      </c>
      <c r="F150" s="18"/>
      <c r="G150" s="17">
        <f t="shared" si="15"/>
        <v>0</v>
      </c>
      <c r="H150" s="4">
        <v>23</v>
      </c>
      <c r="I150" s="17">
        <f t="shared" si="16"/>
        <v>0</v>
      </c>
      <c r="J150" s="17">
        <f t="shared" si="17"/>
        <v>0</v>
      </c>
      <c r="K150" s="17"/>
      <c r="L150" s="33"/>
      <c r="N150" s="28"/>
    </row>
    <row r="151" spans="1:14" ht="15" customHeight="1">
      <c r="A151" s="4" t="s">
        <v>222</v>
      </c>
      <c r="B151" s="20" t="s">
        <v>519</v>
      </c>
      <c r="C151" s="5" t="s">
        <v>63</v>
      </c>
      <c r="D151" s="11" t="s">
        <v>36</v>
      </c>
      <c r="E151" s="4">
        <v>20</v>
      </c>
      <c r="F151" s="18"/>
      <c r="G151" s="17">
        <f t="shared" si="15"/>
        <v>0</v>
      </c>
      <c r="H151" s="4">
        <v>23</v>
      </c>
      <c r="I151" s="17">
        <f t="shared" si="16"/>
        <v>0</v>
      </c>
      <c r="J151" s="17">
        <f t="shared" si="17"/>
        <v>0</v>
      </c>
      <c r="K151" s="17"/>
      <c r="L151" s="33"/>
      <c r="N151" s="28"/>
    </row>
    <row r="152" spans="1:14" ht="15" customHeight="1">
      <c r="A152" s="4" t="s">
        <v>223</v>
      </c>
      <c r="B152" s="20" t="s">
        <v>316</v>
      </c>
      <c r="C152" s="5" t="s">
        <v>63</v>
      </c>
      <c r="D152" s="11" t="s">
        <v>36</v>
      </c>
      <c r="E152" s="4">
        <v>40</v>
      </c>
      <c r="F152" s="18"/>
      <c r="G152" s="17">
        <f t="shared" si="15"/>
        <v>0</v>
      </c>
      <c r="H152" s="4">
        <v>23</v>
      </c>
      <c r="I152" s="17">
        <f t="shared" si="16"/>
        <v>0</v>
      </c>
      <c r="J152" s="17">
        <f t="shared" si="17"/>
        <v>0</v>
      </c>
      <c r="K152" s="17"/>
      <c r="L152" s="33"/>
      <c r="N152" s="28"/>
    </row>
    <row r="153" spans="1:14" ht="15" customHeight="1">
      <c r="A153" s="4" t="s">
        <v>224</v>
      </c>
      <c r="B153" s="20" t="s">
        <v>317</v>
      </c>
      <c r="C153" s="5" t="s">
        <v>63</v>
      </c>
      <c r="D153" s="11" t="s">
        <v>36</v>
      </c>
      <c r="E153" s="4">
        <v>10</v>
      </c>
      <c r="F153" s="18"/>
      <c r="G153" s="17">
        <f t="shared" si="15"/>
        <v>0</v>
      </c>
      <c r="H153" s="4">
        <v>23</v>
      </c>
      <c r="I153" s="17">
        <f t="shared" si="16"/>
        <v>0</v>
      </c>
      <c r="J153" s="17">
        <f t="shared" si="17"/>
        <v>0</v>
      </c>
      <c r="K153" s="17"/>
      <c r="L153" s="33"/>
      <c r="N153" s="28"/>
    </row>
    <row r="154" spans="1:14" ht="15" customHeight="1">
      <c r="A154" s="4" t="s">
        <v>225</v>
      </c>
      <c r="B154" s="20" t="s">
        <v>106</v>
      </c>
      <c r="C154" s="5" t="s">
        <v>63</v>
      </c>
      <c r="D154" s="11" t="s">
        <v>36</v>
      </c>
      <c r="E154" s="4">
        <v>10</v>
      </c>
      <c r="F154" s="18"/>
      <c r="G154" s="17">
        <f t="shared" si="15"/>
        <v>0</v>
      </c>
      <c r="H154" s="4">
        <v>23</v>
      </c>
      <c r="I154" s="17">
        <f t="shared" si="16"/>
        <v>0</v>
      </c>
      <c r="J154" s="17">
        <f t="shared" si="17"/>
        <v>0</v>
      </c>
      <c r="K154" s="17"/>
      <c r="L154" s="33"/>
      <c r="N154" s="28"/>
    </row>
    <row r="155" spans="1:14" ht="15" customHeight="1">
      <c r="A155" s="4" t="s">
        <v>390</v>
      </c>
      <c r="B155" s="20" t="s">
        <v>475</v>
      </c>
      <c r="C155" s="5" t="s">
        <v>101</v>
      </c>
      <c r="D155" s="4" t="s">
        <v>7</v>
      </c>
      <c r="E155" s="4">
        <v>2</v>
      </c>
      <c r="F155" s="18"/>
      <c r="G155" s="17">
        <f t="shared" si="15"/>
        <v>0</v>
      </c>
      <c r="H155" s="4">
        <v>23</v>
      </c>
      <c r="I155" s="17">
        <f t="shared" si="16"/>
        <v>0</v>
      </c>
      <c r="J155" s="17">
        <f t="shared" si="17"/>
        <v>0</v>
      </c>
      <c r="K155" s="17"/>
      <c r="L155" s="33"/>
      <c r="N155" s="28"/>
    </row>
    <row r="156" spans="1:14" ht="15" customHeight="1">
      <c r="A156" s="4" t="s">
        <v>226</v>
      </c>
      <c r="B156" s="20" t="s">
        <v>76</v>
      </c>
      <c r="C156" s="5" t="s">
        <v>101</v>
      </c>
      <c r="D156" s="4" t="s">
        <v>7</v>
      </c>
      <c r="E156" s="4">
        <v>2</v>
      </c>
      <c r="F156" s="18"/>
      <c r="G156" s="17">
        <f t="shared" si="15"/>
        <v>0</v>
      </c>
      <c r="H156" s="4">
        <v>23</v>
      </c>
      <c r="I156" s="17">
        <f t="shared" si="16"/>
        <v>0</v>
      </c>
      <c r="J156" s="17">
        <f t="shared" si="17"/>
        <v>0</v>
      </c>
      <c r="K156" s="17"/>
      <c r="L156" s="33"/>
      <c r="N156" s="28"/>
    </row>
    <row r="157" spans="1:14" ht="15" customHeight="1">
      <c r="A157" s="4" t="s">
        <v>227</v>
      </c>
      <c r="B157" s="20" t="s">
        <v>77</v>
      </c>
      <c r="C157" s="5" t="s">
        <v>101</v>
      </c>
      <c r="D157" s="4" t="s">
        <v>7</v>
      </c>
      <c r="E157" s="4">
        <v>2</v>
      </c>
      <c r="F157" s="18"/>
      <c r="G157" s="17">
        <f t="shared" si="15"/>
        <v>0</v>
      </c>
      <c r="H157" s="4">
        <v>23</v>
      </c>
      <c r="I157" s="17">
        <f t="shared" si="16"/>
        <v>0</v>
      </c>
      <c r="J157" s="17">
        <f t="shared" si="17"/>
        <v>0</v>
      </c>
      <c r="K157" s="17"/>
      <c r="L157" s="33"/>
      <c r="N157" s="28"/>
    </row>
    <row r="158" spans="1:14" ht="14.25" customHeight="1">
      <c r="A158" s="4" t="s">
        <v>228</v>
      </c>
      <c r="B158" s="20" t="s">
        <v>474</v>
      </c>
      <c r="C158" s="5" t="s">
        <v>101</v>
      </c>
      <c r="D158" s="4" t="s">
        <v>7</v>
      </c>
      <c r="E158" s="4">
        <v>2</v>
      </c>
      <c r="F158" s="18"/>
      <c r="G158" s="17">
        <f t="shared" si="15"/>
        <v>0</v>
      </c>
      <c r="H158" s="4">
        <v>23</v>
      </c>
      <c r="I158" s="17">
        <f t="shared" si="16"/>
        <v>0</v>
      </c>
      <c r="J158" s="17">
        <f t="shared" si="17"/>
        <v>0</v>
      </c>
      <c r="K158" s="17"/>
      <c r="L158" s="33"/>
      <c r="N158" s="28"/>
    </row>
    <row r="159" spans="1:14" ht="15.75" customHeight="1">
      <c r="A159" s="4" t="s">
        <v>229</v>
      </c>
      <c r="B159" s="20" t="s">
        <v>91</v>
      </c>
      <c r="C159" s="5" t="s">
        <v>101</v>
      </c>
      <c r="D159" s="4" t="s">
        <v>90</v>
      </c>
      <c r="E159" s="4">
        <v>10</v>
      </c>
      <c r="F159" s="18"/>
      <c r="G159" s="17">
        <f t="shared" si="15"/>
        <v>0</v>
      </c>
      <c r="H159" s="4">
        <v>23</v>
      </c>
      <c r="I159" s="17">
        <f t="shared" si="16"/>
        <v>0</v>
      </c>
      <c r="J159" s="17">
        <f t="shared" si="17"/>
        <v>0</v>
      </c>
      <c r="K159" s="17"/>
      <c r="L159" s="33"/>
      <c r="N159" s="28"/>
    </row>
    <row r="160" spans="1:14" ht="11.25">
      <c r="A160" s="4" t="s">
        <v>230</v>
      </c>
      <c r="B160" s="20" t="s">
        <v>89</v>
      </c>
      <c r="C160" s="5" t="s">
        <v>101</v>
      </c>
      <c r="D160" s="4" t="s">
        <v>90</v>
      </c>
      <c r="E160" s="4">
        <v>10</v>
      </c>
      <c r="F160" s="18"/>
      <c r="G160" s="17">
        <f aca="true" t="shared" si="18" ref="G160:G182">E160*F160</f>
        <v>0</v>
      </c>
      <c r="H160" s="4">
        <v>23</v>
      </c>
      <c r="I160" s="17">
        <f aca="true" t="shared" si="19" ref="I160:I182">G160*H160%</f>
        <v>0</v>
      </c>
      <c r="J160" s="17">
        <f aca="true" t="shared" si="20" ref="J160:J182">G160+I160</f>
        <v>0</v>
      </c>
      <c r="K160" s="17"/>
      <c r="L160" s="33"/>
      <c r="N160" s="28"/>
    </row>
    <row r="161" spans="1:14" ht="14.25" customHeight="1">
      <c r="A161" s="4" t="s">
        <v>231</v>
      </c>
      <c r="B161" s="20" t="s">
        <v>92</v>
      </c>
      <c r="C161" s="5" t="s">
        <v>57</v>
      </c>
      <c r="D161" s="4" t="s">
        <v>90</v>
      </c>
      <c r="E161" s="4">
        <v>10</v>
      </c>
      <c r="F161" s="18"/>
      <c r="G161" s="17">
        <f t="shared" si="18"/>
        <v>0</v>
      </c>
      <c r="H161" s="4">
        <v>23</v>
      </c>
      <c r="I161" s="17">
        <f t="shared" si="19"/>
        <v>0</v>
      </c>
      <c r="J161" s="17">
        <f t="shared" si="20"/>
        <v>0</v>
      </c>
      <c r="K161" s="17"/>
      <c r="L161" s="33"/>
      <c r="N161" s="28"/>
    </row>
    <row r="162" spans="1:14" ht="17.25" customHeight="1">
      <c r="A162" s="4" t="s">
        <v>232</v>
      </c>
      <c r="B162" s="20" t="s">
        <v>93</v>
      </c>
      <c r="C162" s="5" t="s">
        <v>57</v>
      </c>
      <c r="D162" s="4" t="s">
        <v>90</v>
      </c>
      <c r="E162" s="4">
        <v>10</v>
      </c>
      <c r="F162" s="18"/>
      <c r="G162" s="17">
        <f t="shared" si="18"/>
        <v>0</v>
      </c>
      <c r="H162" s="4">
        <v>23</v>
      </c>
      <c r="I162" s="17">
        <f t="shared" si="19"/>
        <v>0</v>
      </c>
      <c r="J162" s="17">
        <f t="shared" si="20"/>
        <v>0</v>
      </c>
      <c r="K162" s="17"/>
      <c r="L162" s="33"/>
      <c r="N162" s="28"/>
    </row>
    <row r="163" spans="1:14" ht="41.25" customHeight="1">
      <c r="A163" s="4" t="s">
        <v>233</v>
      </c>
      <c r="B163" s="20" t="s">
        <v>477</v>
      </c>
      <c r="C163" s="4" t="s">
        <v>476</v>
      </c>
      <c r="D163" s="1" t="s">
        <v>353</v>
      </c>
      <c r="E163" s="1" t="s">
        <v>14</v>
      </c>
      <c r="F163" s="18"/>
      <c r="G163" s="17">
        <f t="shared" si="18"/>
        <v>0</v>
      </c>
      <c r="H163" s="4">
        <v>23</v>
      </c>
      <c r="I163" s="17">
        <f t="shared" si="19"/>
        <v>0</v>
      </c>
      <c r="J163" s="17">
        <f t="shared" si="20"/>
        <v>0</v>
      </c>
      <c r="K163" s="17"/>
      <c r="L163" s="33"/>
      <c r="N163" s="28"/>
    </row>
    <row r="164" spans="1:14" ht="42.75" customHeight="1">
      <c r="A164" s="4" t="s">
        <v>234</v>
      </c>
      <c r="B164" s="20" t="s">
        <v>407</v>
      </c>
      <c r="C164" s="4" t="s">
        <v>33</v>
      </c>
      <c r="D164" s="4" t="s">
        <v>37</v>
      </c>
      <c r="E164" s="4">
        <v>20</v>
      </c>
      <c r="F164" s="18"/>
      <c r="G164" s="17">
        <f t="shared" si="18"/>
        <v>0</v>
      </c>
      <c r="H164" s="4">
        <v>23</v>
      </c>
      <c r="I164" s="17">
        <f t="shared" si="19"/>
        <v>0</v>
      </c>
      <c r="J164" s="17">
        <f t="shared" si="20"/>
        <v>0</v>
      </c>
      <c r="K164" s="17"/>
      <c r="L164" s="33"/>
      <c r="N164" s="28"/>
    </row>
    <row r="165" spans="1:14" ht="21" customHeight="1">
      <c r="A165" s="4" t="s">
        <v>235</v>
      </c>
      <c r="B165" s="20" t="s">
        <v>19</v>
      </c>
      <c r="C165" s="4" t="s">
        <v>33</v>
      </c>
      <c r="D165" s="4" t="s">
        <v>37</v>
      </c>
      <c r="E165" s="4">
        <v>25</v>
      </c>
      <c r="F165" s="18"/>
      <c r="G165" s="17">
        <f t="shared" si="18"/>
        <v>0</v>
      </c>
      <c r="H165" s="4">
        <v>23</v>
      </c>
      <c r="I165" s="17">
        <f t="shared" si="19"/>
        <v>0</v>
      </c>
      <c r="J165" s="17">
        <f t="shared" si="20"/>
        <v>0</v>
      </c>
      <c r="K165" s="17"/>
      <c r="L165" s="33"/>
      <c r="N165" s="28"/>
    </row>
    <row r="166" spans="1:14" ht="22.5">
      <c r="A166" s="4" t="s">
        <v>236</v>
      </c>
      <c r="B166" s="20" t="s">
        <v>336</v>
      </c>
      <c r="C166" s="4" t="s">
        <v>33</v>
      </c>
      <c r="D166" s="4" t="s">
        <v>7</v>
      </c>
      <c r="E166" s="4">
        <v>30</v>
      </c>
      <c r="F166" s="18"/>
      <c r="G166" s="17">
        <f t="shared" si="18"/>
        <v>0</v>
      </c>
      <c r="H166" s="4">
        <v>23</v>
      </c>
      <c r="I166" s="17">
        <f t="shared" si="19"/>
        <v>0</v>
      </c>
      <c r="J166" s="17">
        <f t="shared" si="20"/>
        <v>0</v>
      </c>
      <c r="K166" s="17"/>
      <c r="L166" s="33"/>
      <c r="N166" s="28"/>
    </row>
    <row r="167" spans="1:14" ht="26.25" customHeight="1">
      <c r="A167" s="4" t="s">
        <v>237</v>
      </c>
      <c r="B167" s="20" t="s">
        <v>335</v>
      </c>
      <c r="C167" s="4" t="s">
        <v>33</v>
      </c>
      <c r="D167" s="4" t="s">
        <v>7</v>
      </c>
      <c r="E167" s="4">
        <v>30</v>
      </c>
      <c r="F167" s="18"/>
      <c r="G167" s="17">
        <f t="shared" si="18"/>
        <v>0</v>
      </c>
      <c r="H167" s="4">
        <v>23</v>
      </c>
      <c r="I167" s="17">
        <f t="shared" si="19"/>
        <v>0</v>
      </c>
      <c r="J167" s="17">
        <f t="shared" si="20"/>
        <v>0</v>
      </c>
      <c r="K167" s="17"/>
      <c r="L167" s="33"/>
      <c r="N167" s="28"/>
    </row>
    <row r="168" spans="1:14" ht="15.75" customHeight="1">
      <c r="A168" s="4" t="s">
        <v>238</v>
      </c>
      <c r="B168" s="20" t="s">
        <v>321</v>
      </c>
      <c r="C168" s="4" t="s">
        <v>31</v>
      </c>
      <c r="D168" s="4" t="s">
        <v>7</v>
      </c>
      <c r="E168" s="4">
        <v>20</v>
      </c>
      <c r="F168" s="18"/>
      <c r="G168" s="17">
        <f t="shared" si="18"/>
        <v>0</v>
      </c>
      <c r="H168" s="4">
        <v>23</v>
      </c>
      <c r="I168" s="17">
        <f t="shared" si="19"/>
        <v>0</v>
      </c>
      <c r="J168" s="17">
        <f t="shared" si="20"/>
        <v>0</v>
      </c>
      <c r="K168" s="17"/>
      <c r="L168" s="33"/>
      <c r="N168" s="28"/>
    </row>
    <row r="169" spans="1:14" ht="11.25">
      <c r="A169" s="4" t="s">
        <v>239</v>
      </c>
      <c r="B169" s="20" t="s">
        <v>322</v>
      </c>
      <c r="C169" s="4" t="s">
        <v>31</v>
      </c>
      <c r="D169" s="4" t="s">
        <v>7</v>
      </c>
      <c r="E169" s="4" t="s">
        <v>12</v>
      </c>
      <c r="F169" s="18"/>
      <c r="G169" s="17">
        <f t="shared" si="18"/>
        <v>0</v>
      </c>
      <c r="H169" s="4">
        <v>23</v>
      </c>
      <c r="I169" s="17">
        <f t="shared" si="19"/>
        <v>0</v>
      </c>
      <c r="J169" s="17">
        <f t="shared" si="20"/>
        <v>0</v>
      </c>
      <c r="K169" s="17"/>
      <c r="L169" s="33"/>
      <c r="N169" s="28"/>
    </row>
    <row r="170" spans="1:14" ht="11.25">
      <c r="A170" s="4" t="s">
        <v>240</v>
      </c>
      <c r="B170" s="20" t="s">
        <v>443</v>
      </c>
      <c r="C170" s="4" t="s">
        <v>31</v>
      </c>
      <c r="D170" s="11" t="s">
        <v>36</v>
      </c>
      <c r="E170" s="4">
        <v>10</v>
      </c>
      <c r="F170" s="18"/>
      <c r="G170" s="17">
        <f t="shared" si="18"/>
        <v>0</v>
      </c>
      <c r="H170" s="4">
        <v>23</v>
      </c>
      <c r="I170" s="17">
        <f t="shared" si="19"/>
        <v>0</v>
      </c>
      <c r="J170" s="17">
        <f t="shared" si="20"/>
        <v>0</v>
      </c>
      <c r="K170" s="17"/>
      <c r="L170" s="33"/>
      <c r="N170" s="28"/>
    </row>
    <row r="171" spans="1:14" ht="30" customHeight="1">
      <c r="A171" s="4" t="s">
        <v>241</v>
      </c>
      <c r="B171" s="20" t="s">
        <v>318</v>
      </c>
      <c r="C171" s="4" t="s">
        <v>64</v>
      </c>
      <c r="D171" s="4" t="s">
        <v>6</v>
      </c>
      <c r="E171" s="44">
        <v>1000</v>
      </c>
      <c r="F171" s="18"/>
      <c r="G171" s="17">
        <f t="shared" si="18"/>
        <v>0</v>
      </c>
      <c r="H171" s="4">
        <v>23</v>
      </c>
      <c r="I171" s="17">
        <f t="shared" si="19"/>
        <v>0</v>
      </c>
      <c r="J171" s="17">
        <f t="shared" si="20"/>
        <v>0</v>
      </c>
      <c r="K171" s="17"/>
      <c r="L171" s="33"/>
      <c r="N171" s="28"/>
    </row>
    <row r="172" spans="1:14" ht="22.5">
      <c r="A172" s="4" t="s">
        <v>242</v>
      </c>
      <c r="B172" s="20" t="s">
        <v>442</v>
      </c>
      <c r="C172" s="4" t="s">
        <v>31</v>
      </c>
      <c r="D172" s="4" t="s">
        <v>26</v>
      </c>
      <c r="E172" s="4">
        <v>4</v>
      </c>
      <c r="F172" s="18"/>
      <c r="G172" s="17">
        <f t="shared" si="18"/>
        <v>0</v>
      </c>
      <c r="H172" s="4">
        <v>23</v>
      </c>
      <c r="I172" s="17">
        <f t="shared" si="19"/>
        <v>0</v>
      </c>
      <c r="J172" s="17">
        <f t="shared" si="20"/>
        <v>0</v>
      </c>
      <c r="K172" s="17"/>
      <c r="L172" s="33"/>
      <c r="N172" s="28"/>
    </row>
    <row r="173" spans="1:14" ht="60.75" customHeight="1">
      <c r="A173" s="4" t="s">
        <v>243</v>
      </c>
      <c r="B173" s="20" t="s">
        <v>549</v>
      </c>
      <c r="C173" s="4" t="s">
        <v>31</v>
      </c>
      <c r="D173" s="4" t="s">
        <v>26</v>
      </c>
      <c r="E173" s="4">
        <v>4</v>
      </c>
      <c r="F173" s="18"/>
      <c r="G173" s="17">
        <f t="shared" si="18"/>
        <v>0</v>
      </c>
      <c r="H173" s="4">
        <v>23</v>
      </c>
      <c r="I173" s="17">
        <f t="shared" si="19"/>
        <v>0</v>
      </c>
      <c r="J173" s="17">
        <f t="shared" si="20"/>
        <v>0</v>
      </c>
      <c r="K173" s="17"/>
      <c r="L173" s="33"/>
      <c r="N173" s="28"/>
    </row>
    <row r="174" spans="1:14" ht="11.25">
      <c r="A174" s="4" t="s">
        <v>244</v>
      </c>
      <c r="B174" s="20" t="s">
        <v>51</v>
      </c>
      <c r="C174" s="4" t="s">
        <v>31</v>
      </c>
      <c r="D174" s="4" t="s">
        <v>6</v>
      </c>
      <c r="E174" s="4">
        <v>10</v>
      </c>
      <c r="F174" s="18"/>
      <c r="G174" s="17">
        <f t="shared" si="18"/>
        <v>0</v>
      </c>
      <c r="H174" s="4">
        <v>23</v>
      </c>
      <c r="I174" s="17">
        <f t="shared" si="19"/>
        <v>0</v>
      </c>
      <c r="J174" s="17">
        <f t="shared" si="20"/>
        <v>0</v>
      </c>
      <c r="K174" s="32"/>
      <c r="L174" s="33"/>
      <c r="N174" s="28"/>
    </row>
    <row r="175" spans="1:14" ht="14.25" customHeight="1">
      <c r="A175" s="4" t="s">
        <v>245</v>
      </c>
      <c r="B175" s="23" t="s">
        <v>441</v>
      </c>
      <c r="C175" s="4" t="s">
        <v>31</v>
      </c>
      <c r="D175" s="11" t="s">
        <v>38</v>
      </c>
      <c r="E175" s="12">
        <v>10</v>
      </c>
      <c r="F175" s="18"/>
      <c r="G175" s="17">
        <f t="shared" si="18"/>
        <v>0</v>
      </c>
      <c r="H175" s="4">
        <v>23</v>
      </c>
      <c r="I175" s="17">
        <f t="shared" si="19"/>
        <v>0</v>
      </c>
      <c r="J175" s="17">
        <f t="shared" si="20"/>
        <v>0</v>
      </c>
      <c r="K175" s="17"/>
      <c r="L175" s="36"/>
      <c r="N175" s="28"/>
    </row>
    <row r="176" spans="1:14" ht="43.5" customHeight="1">
      <c r="A176" s="4" t="s">
        <v>246</v>
      </c>
      <c r="B176" s="20" t="s">
        <v>71</v>
      </c>
      <c r="C176" s="5" t="s">
        <v>67</v>
      </c>
      <c r="D176" s="11" t="s">
        <v>36</v>
      </c>
      <c r="E176" s="4">
        <v>10</v>
      </c>
      <c r="F176" s="18"/>
      <c r="G176" s="17">
        <f t="shared" si="18"/>
        <v>0</v>
      </c>
      <c r="H176" s="4">
        <v>23</v>
      </c>
      <c r="I176" s="17">
        <f t="shared" si="19"/>
        <v>0</v>
      </c>
      <c r="J176" s="17">
        <f t="shared" si="20"/>
        <v>0</v>
      </c>
      <c r="K176" s="17"/>
      <c r="L176" s="33"/>
      <c r="N176" s="28"/>
    </row>
    <row r="177" spans="1:14" ht="22.5" customHeight="1">
      <c r="A177" s="4" t="s">
        <v>247</v>
      </c>
      <c r="B177" s="20" t="s">
        <v>20</v>
      </c>
      <c r="C177" s="4" t="s">
        <v>31</v>
      </c>
      <c r="D177" s="4" t="s">
        <v>6</v>
      </c>
      <c r="E177" s="4">
        <v>2</v>
      </c>
      <c r="F177" s="18"/>
      <c r="G177" s="17">
        <f t="shared" si="18"/>
        <v>0</v>
      </c>
      <c r="H177" s="4">
        <v>23</v>
      </c>
      <c r="I177" s="17">
        <f t="shared" si="19"/>
        <v>0</v>
      </c>
      <c r="J177" s="17">
        <f t="shared" si="20"/>
        <v>0</v>
      </c>
      <c r="K177" s="17"/>
      <c r="L177" s="33"/>
      <c r="N177" s="28"/>
    </row>
    <row r="178" spans="1:14" ht="23.25" customHeight="1">
      <c r="A178" s="4" t="s">
        <v>248</v>
      </c>
      <c r="B178" s="20" t="s">
        <v>39</v>
      </c>
      <c r="C178" s="4" t="s">
        <v>31</v>
      </c>
      <c r="D178" s="4" t="s">
        <v>6</v>
      </c>
      <c r="E178" s="4" t="s">
        <v>14</v>
      </c>
      <c r="F178" s="18"/>
      <c r="G178" s="17">
        <f t="shared" si="18"/>
        <v>0</v>
      </c>
      <c r="H178" s="4">
        <v>23</v>
      </c>
      <c r="I178" s="17">
        <f t="shared" si="19"/>
        <v>0</v>
      </c>
      <c r="J178" s="17">
        <f t="shared" si="20"/>
        <v>0</v>
      </c>
      <c r="K178" s="17"/>
      <c r="L178" s="33"/>
      <c r="N178" s="28"/>
    </row>
    <row r="179" spans="1:14" ht="19.5" customHeight="1">
      <c r="A179" s="4" t="s">
        <v>249</v>
      </c>
      <c r="B179" s="20" t="s">
        <v>440</v>
      </c>
      <c r="C179" s="4" t="s">
        <v>31</v>
      </c>
      <c r="D179" s="4" t="s">
        <v>6</v>
      </c>
      <c r="E179" s="4">
        <v>200</v>
      </c>
      <c r="F179" s="18"/>
      <c r="G179" s="17">
        <f t="shared" si="18"/>
        <v>0</v>
      </c>
      <c r="H179" s="4">
        <v>23</v>
      </c>
      <c r="I179" s="17">
        <f t="shared" si="19"/>
        <v>0</v>
      </c>
      <c r="J179" s="17">
        <f t="shared" si="20"/>
        <v>0</v>
      </c>
      <c r="K179" s="17"/>
      <c r="L179" s="33"/>
      <c r="N179" s="28"/>
    </row>
    <row r="180" spans="1:14" ht="55.5" customHeight="1">
      <c r="A180" s="4" t="s">
        <v>250</v>
      </c>
      <c r="B180" s="20" t="s">
        <v>541</v>
      </c>
      <c r="C180" s="4" t="s">
        <v>498</v>
      </c>
      <c r="D180" s="4" t="s">
        <v>499</v>
      </c>
      <c r="E180" s="1" t="s">
        <v>500</v>
      </c>
      <c r="F180" s="55"/>
      <c r="G180" s="17">
        <f t="shared" si="18"/>
        <v>0</v>
      </c>
      <c r="H180" s="1">
        <v>23</v>
      </c>
      <c r="I180" s="17">
        <f t="shared" si="19"/>
        <v>0</v>
      </c>
      <c r="J180" s="17">
        <f t="shared" si="20"/>
        <v>0</v>
      </c>
      <c r="K180" s="17"/>
      <c r="L180" s="33"/>
      <c r="N180" s="28"/>
    </row>
    <row r="181" spans="1:14" ht="19.5" customHeight="1">
      <c r="A181" s="4" t="s">
        <v>251</v>
      </c>
      <c r="B181" s="56" t="s">
        <v>535</v>
      </c>
      <c r="C181" s="4" t="s">
        <v>534</v>
      </c>
      <c r="D181" s="4" t="s">
        <v>7</v>
      </c>
      <c r="E181" s="1">
        <v>4</v>
      </c>
      <c r="F181" s="55"/>
      <c r="G181" s="17">
        <f t="shared" si="18"/>
        <v>0</v>
      </c>
      <c r="H181" s="57" t="s">
        <v>546</v>
      </c>
      <c r="I181" s="17">
        <f>G181*8%</f>
        <v>0</v>
      </c>
      <c r="J181" s="17">
        <f t="shared" si="20"/>
        <v>0</v>
      </c>
      <c r="K181" s="17"/>
      <c r="L181" s="33"/>
      <c r="N181" s="28"/>
    </row>
    <row r="182" spans="1:14" ht="35.25" customHeight="1">
      <c r="A182" s="4" t="s">
        <v>252</v>
      </c>
      <c r="B182" s="20" t="s">
        <v>542</v>
      </c>
      <c r="C182" s="4" t="s">
        <v>534</v>
      </c>
      <c r="D182" s="4" t="s">
        <v>7</v>
      </c>
      <c r="E182" s="1">
        <v>4</v>
      </c>
      <c r="F182" s="55"/>
      <c r="G182" s="17">
        <f t="shared" si="18"/>
        <v>0</v>
      </c>
      <c r="H182" s="1">
        <v>23</v>
      </c>
      <c r="I182" s="17">
        <f t="shared" si="19"/>
        <v>0</v>
      </c>
      <c r="J182" s="17">
        <f t="shared" si="20"/>
        <v>0</v>
      </c>
      <c r="K182" s="17"/>
      <c r="L182" s="33"/>
      <c r="N182" s="28"/>
    </row>
    <row r="183" spans="1:14" ht="37.5" customHeight="1">
      <c r="A183" s="4" t="s">
        <v>253</v>
      </c>
      <c r="B183" s="20" t="s">
        <v>290</v>
      </c>
      <c r="C183" s="4" t="s">
        <v>102</v>
      </c>
      <c r="D183" s="4" t="s">
        <v>7</v>
      </c>
      <c r="E183" s="4">
        <v>10</v>
      </c>
      <c r="F183" s="18"/>
      <c r="G183" s="17">
        <f aca="true" t="shared" si="21" ref="G183:G190">E183*F183</f>
        <v>0</v>
      </c>
      <c r="H183" s="4">
        <v>23</v>
      </c>
      <c r="I183" s="17">
        <f aca="true" t="shared" si="22" ref="I183:I190">G183*H183%</f>
        <v>0</v>
      </c>
      <c r="J183" s="17">
        <f aca="true" t="shared" si="23" ref="J183:J190">G183+I183</f>
        <v>0</v>
      </c>
      <c r="K183" s="17"/>
      <c r="L183" s="33"/>
      <c r="N183" s="28"/>
    </row>
    <row r="184" spans="1:14" ht="37.5" customHeight="1">
      <c r="A184" s="4" t="s">
        <v>254</v>
      </c>
      <c r="B184" s="20" t="s">
        <v>520</v>
      </c>
      <c r="C184" s="4" t="s">
        <v>102</v>
      </c>
      <c r="D184" s="4" t="s">
        <v>7</v>
      </c>
      <c r="E184" s="4">
        <v>10</v>
      </c>
      <c r="F184" s="18"/>
      <c r="G184" s="17">
        <f t="shared" si="21"/>
        <v>0</v>
      </c>
      <c r="H184" s="4">
        <v>23</v>
      </c>
      <c r="I184" s="17">
        <f t="shared" si="22"/>
        <v>0</v>
      </c>
      <c r="J184" s="17">
        <f t="shared" si="23"/>
        <v>0</v>
      </c>
      <c r="K184" s="17"/>
      <c r="L184" s="33"/>
      <c r="N184" s="28"/>
    </row>
    <row r="185" spans="1:14" ht="53.25" customHeight="1">
      <c r="A185" s="4" t="s">
        <v>255</v>
      </c>
      <c r="B185" s="20" t="s">
        <v>464</v>
      </c>
      <c r="C185" s="4" t="s">
        <v>102</v>
      </c>
      <c r="D185" s="4" t="s">
        <v>7</v>
      </c>
      <c r="E185" s="4">
        <v>2</v>
      </c>
      <c r="F185" s="18"/>
      <c r="G185" s="17">
        <f t="shared" si="21"/>
        <v>0</v>
      </c>
      <c r="H185" s="4">
        <v>23</v>
      </c>
      <c r="I185" s="17">
        <f t="shared" si="22"/>
        <v>0</v>
      </c>
      <c r="J185" s="17">
        <f t="shared" si="23"/>
        <v>0</v>
      </c>
      <c r="K185" s="17"/>
      <c r="L185" s="33"/>
      <c r="N185" s="28"/>
    </row>
    <row r="186" spans="1:14" ht="51.75" customHeight="1">
      <c r="A186" s="4" t="s">
        <v>256</v>
      </c>
      <c r="B186" s="20" t="s">
        <v>463</v>
      </c>
      <c r="C186" s="4" t="s">
        <v>102</v>
      </c>
      <c r="D186" s="4" t="s">
        <v>7</v>
      </c>
      <c r="E186" s="4">
        <v>2</v>
      </c>
      <c r="F186" s="18"/>
      <c r="G186" s="17">
        <f t="shared" si="21"/>
        <v>0</v>
      </c>
      <c r="H186" s="4">
        <v>23</v>
      </c>
      <c r="I186" s="17">
        <f t="shared" si="22"/>
        <v>0</v>
      </c>
      <c r="J186" s="17">
        <f t="shared" si="23"/>
        <v>0</v>
      </c>
      <c r="K186" s="17"/>
      <c r="L186" s="33"/>
      <c r="N186" s="28"/>
    </row>
    <row r="187" spans="1:14" ht="47.25" customHeight="1">
      <c r="A187" s="4" t="s">
        <v>257</v>
      </c>
      <c r="B187" s="20" t="s">
        <v>462</v>
      </c>
      <c r="C187" s="4" t="s">
        <v>102</v>
      </c>
      <c r="D187" s="4" t="s">
        <v>7</v>
      </c>
      <c r="E187" s="4">
        <v>2</v>
      </c>
      <c r="F187" s="18"/>
      <c r="G187" s="17">
        <f t="shared" si="21"/>
        <v>0</v>
      </c>
      <c r="H187" s="4">
        <v>23</v>
      </c>
      <c r="I187" s="17">
        <f t="shared" si="22"/>
        <v>0</v>
      </c>
      <c r="J187" s="17">
        <f t="shared" si="23"/>
        <v>0</v>
      </c>
      <c r="K187" s="17"/>
      <c r="L187" s="33"/>
      <c r="N187" s="28"/>
    </row>
    <row r="188" spans="1:14" ht="18" customHeight="1">
      <c r="A188" s="4" t="s">
        <v>258</v>
      </c>
      <c r="B188" s="20" t="s">
        <v>439</v>
      </c>
      <c r="C188" s="4" t="s">
        <v>34</v>
      </c>
      <c r="D188" s="4" t="s">
        <v>18</v>
      </c>
      <c r="E188" s="4">
        <v>20</v>
      </c>
      <c r="F188" s="18"/>
      <c r="G188" s="17">
        <f t="shared" si="21"/>
        <v>0</v>
      </c>
      <c r="H188" s="4">
        <v>23</v>
      </c>
      <c r="I188" s="17">
        <f t="shared" si="22"/>
        <v>0</v>
      </c>
      <c r="J188" s="17">
        <f t="shared" si="23"/>
        <v>0</v>
      </c>
      <c r="K188" s="17"/>
      <c r="L188" s="33"/>
      <c r="N188" s="28"/>
    </row>
    <row r="189" spans="1:14" ht="22.5">
      <c r="A189" s="4" t="s">
        <v>259</v>
      </c>
      <c r="B189" s="20" t="s">
        <v>21</v>
      </c>
      <c r="C189" s="4" t="s">
        <v>34</v>
      </c>
      <c r="D189" s="4" t="s">
        <v>37</v>
      </c>
      <c r="E189" s="4">
        <v>20</v>
      </c>
      <c r="F189" s="18"/>
      <c r="G189" s="17">
        <f t="shared" si="21"/>
        <v>0</v>
      </c>
      <c r="H189" s="4">
        <v>23</v>
      </c>
      <c r="I189" s="17">
        <f t="shared" si="22"/>
        <v>0</v>
      </c>
      <c r="J189" s="17">
        <f t="shared" si="23"/>
        <v>0</v>
      </c>
      <c r="K189" s="17"/>
      <c r="L189" s="33"/>
      <c r="N189" s="28"/>
    </row>
    <row r="190" spans="1:14" ht="36.75" customHeight="1">
      <c r="A190" s="4" t="s">
        <v>260</v>
      </c>
      <c r="B190" s="20" t="s">
        <v>543</v>
      </c>
      <c r="C190" s="4" t="s">
        <v>31</v>
      </c>
      <c r="D190" s="4" t="s">
        <v>471</v>
      </c>
      <c r="E190" s="1" t="s">
        <v>13</v>
      </c>
      <c r="F190" s="50"/>
      <c r="G190" s="17">
        <f t="shared" si="21"/>
        <v>0</v>
      </c>
      <c r="H190" s="1">
        <v>23</v>
      </c>
      <c r="I190" s="17">
        <f t="shared" si="22"/>
        <v>0</v>
      </c>
      <c r="J190" s="17">
        <f t="shared" si="23"/>
        <v>0</v>
      </c>
      <c r="K190" s="17"/>
      <c r="L190" s="33"/>
      <c r="N190" s="28"/>
    </row>
    <row r="191" spans="1:14" ht="27.75" customHeight="1">
      <c r="A191" s="4" t="s">
        <v>261</v>
      </c>
      <c r="B191" s="20" t="s">
        <v>75</v>
      </c>
      <c r="C191" s="4" t="s">
        <v>35</v>
      </c>
      <c r="D191" s="4" t="s">
        <v>7</v>
      </c>
      <c r="E191" s="4">
        <v>10</v>
      </c>
      <c r="F191" s="18"/>
      <c r="G191" s="17">
        <f aca="true" t="shared" si="24" ref="G191:G224">E191*F191</f>
        <v>0</v>
      </c>
      <c r="H191" s="4">
        <v>23</v>
      </c>
      <c r="I191" s="17">
        <f aca="true" t="shared" si="25" ref="I191:I224">G191*H191%</f>
        <v>0</v>
      </c>
      <c r="J191" s="17">
        <f aca="true" t="shared" si="26" ref="J191:J224">G191+I191</f>
        <v>0</v>
      </c>
      <c r="K191" s="17"/>
      <c r="L191" s="33"/>
      <c r="N191" s="28"/>
    </row>
    <row r="192" spans="1:14" ht="16.5" customHeight="1">
      <c r="A192" s="4" t="s">
        <v>262</v>
      </c>
      <c r="B192" s="20" t="s">
        <v>438</v>
      </c>
      <c r="C192" s="4" t="s">
        <v>35</v>
      </c>
      <c r="D192" s="4" t="s">
        <v>7</v>
      </c>
      <c r="E192" s="4">
        <v>10</v>
      </c>
      <c r="F192" s="18"/>
      <c r="G192" s="17">
        <f t="shared" si="24"/>
        <v>0</v>
      </c>
      <c r="H192" s="4">
        <v>23</v>
      </c>
      <c r="I192" s="17">
        <f t="shared" si="25"/>
        <v>0</v>
      </c>
      <c r="J192" s="17">
        <f t="shared" si="26"/>
        <v>0</v>
      </c>
      <c r="K192" s="17"/>
      <c r="L192" s="33"/>
      <c r="N192" s="28"/>
    </row>
    <row r="193" spans="1:14" ht="23.25" customHeight="1">
      <c r="A193" s="4" t="s">
        <v>263</v>
      </c>
      <c r="B193" s="20" t="s">
        <v>22</v>
      </c>
      <c r="C193" s="4" t="s">
        <v>35</v>
      </c>
      <c r="D193" s="4" t="s">
        <v>7</v>
      </c>
      <c r="E193" s="4">
        <v>20</v>
      </c>
      <c r="F193" s="18"/>
      <c r="G193" s="17">
        <f t="shared" si="24"/>
        <v>0</v>
      </c>
      <c r="H193" s="4">
        <v>23</v>
      </c>
      <c r="I193" s="17">
        <f t="shared" si="25"/>
        <v>0</v>
      </c>
      <c r="J193" s="17">
        <f t="shared" si="26"/>
        <v>0</v>
      </c>
      <c r="K193" s="17"/>
      <c r="L193" s="33"/>
      <c r="N193" s="28"/>
    </row>
    <row r="194" spans="1:14" ht="24.75" customHeight="1">
      <c r="A194" s="4" t="s">
        <v>264</v>
      </c>
      <c r="B194" s="20" t="s">
        <v>437</v>
      </c>
      <c r="C194" s="4" t="s">
        <v>35</v>
      </c>
      <c r="D194" s="4" t="s">
        <v>7</v>
      </c>
      <c r="E194" s="4">
        <v>10</v>
      </c>
      <c r="F194" s="18"/>
      <c r="G194" s="17">
        <f t="shared" si="24"/>
        <v>0</v>
      </c>
      <c r="H194" s="4">
        <v>23</v>
      </c>
      <c r="I194" s="17">
        <f t="shared" si="25"/>
        <v>0</v>
      </c>
      <c r="J194" s="17">
        <f t="shared" si="26"/>
        <v>0</v>
      </c>
      <c r="K194" s="17"/>
      <c r="L194" s="33"/>
      <c r="N194" s="28"/>
    </row>
    <row r="195" spans="1:14" ht="27.75" customHeight="1">
      <c r="A195" s="4" t="s">
        <v>265</v>
      </c>
      <c r="B195" s="20" t="s">
        <v>410</v>
      </c>
      <c r="C195" s="4" t="s">
        <v>35</v>
      </c>
      <c r="D195" s="4" t="s">
        <v>7</v>
      </c>
      <c r="E195" s="4">
        <v>10</v>
      </c>
      <c r="F195" s="18"/>
      <c r="G195" s="17">
        <f t="shared" si="24"/>
        <v>0</v>
      </c>
      <c r="H195" s="4">
        <v>23</v>
      </c>
      <c r="I195" s="17">
        <f t="shared" si="25"/>
        <v>0</v>
      </c>
      <c r="J195" s="17">
        <f t="shared" si="26"/>
        <v>0</v>
      </c>
      <c r="K195" s="17"/>
      <c r="L195" s="33"/>
      <c r="N195" s="28"/>
    </row>
    <row r="196" spans="1:14" ht="25.5" customHeight="1">
      <c r="A196" s="4" t="s">
        <v>266</v>
      </c>
      <c r="B196" s="20" t="s">
        <v>78</v>
      </c>
      <c r="C196" s="4" t="s">
        <v>35</v>
      </c>
      <c r="D196" s="4" t="s">
        <v>7</v>
      </c>
      <c r="E196" s="4">
        <v>10</v>
      </c>
      <c r="F196" s="18"/>
      <c r="G196" s="17">
        <f t="shared" si="24"/>
        <v>0</v>
      </c>
      <c r="H196" s="4">
        <v>23</v>
      </c>
      <c r="I196" s="17">
        <f t="shared" si="25"/>
        <v>0</v>
      </c>
      <c r="J196" s="17">
        <f t="shared" si="26"/>
        <v>0</v>
      </c>
      <c r="K196" s="17"/>
      <c r="L196" s="33"/>
      <c r="N196" s="28"/>
    </row>
    <row r="197" spans="1:14" ht="20.25" customHeight="1">
      <c r="A197" s="4" t="s">
        <v>267</v>
      </c>
      <c r="B197" s="20" t="s">
        <v>408</v>
      </c>
      <c r="C197" s="4" t="s">
        <v>35</v>
      </c>
      <c r="D197" s="4" t="s">
        <v>7</v>
      </c>
      <c r="E197" s="4">
        <v>80</v>
      </c>
      <c r="F197" s="18"/>
      <c r="G197" s="17">
        <f t="shared" si="24"/>
        <v>0</v>
      </c>
      <c r="H197" s="4">
        <v>23</v>
      </c>
      <c r="I197" s="17">
        <f t="shared" si="25"/>
        <v>0</v>
      </c>
      <c r="J197" s="17">
        <f t="shared" si="26"/>
        <v>0</v>
      </c>
      <c r="K197" s="17"/>
      <c r="L197" s="33"/>
      <c r="N197" s="28"/>
    </row>
    <row r="198" spans="1:14" ht="21" customHeight="1">
      <c r="A198" s="4" t="s">
        <v>268</v>
      </c>
      <c r="B198" s="20" t="s">
        <v>409</v>
      </c>
      <c r="C198" s="4" t="s">
        <v>35</v>
      </c>
      <c r="D198" s="4" t="s">
        <v>7</v>
      </c>
      <c r="E198" s="4">
        <v>40</v>
      </c>
      <c r="F198" s="18"/>
      <c r="G198" s="17">
        <f t="shared" si="24"/>
        <v>0</v>
      </c>
      <c r="H198" s="4">
        <v>23</v>
      </c>
      <c r="I198" s="17">
        <f t="shared" si="25"/>
        <v>0</v>
      </c>
      <c r="J198" s="17">
        <f t="shared" si="26"/>
        <v>0</v>
      </c>
      <c r="K198" s="17"/>
      <c r="L198" s="33"/>
      <c r="N198" s="28"/>
    </row>
    <row r="199" spans="1:14" ht="25.5" customHeight="1">
      <c r="A199" s="4" t="s">
        <v>269</v>
      </c>
      <c r="B199" s="20" t="s">
        <v>323</v>
      </c>
      <c r="C199" s="4" t="s">
        <v>35</v>
      </c>
      <c r="D199" s="4" t="s">
        <v>7</v>
      </c>
      <c r="E199" s="4">
        <v>10</v>
      </c>
      <c r="F199" s="18"/>
      <c r="G199" s="17">
        <f t="shared" si="24"/>
        <v>0</v>
      </c>
      <c r="H199" s="4">
        <v>23</v>
      </c>
      <c r="I199" s="17">
        <f t="shared" si="25"/>
        <v>0</v>
      </c>
      <c r="J199" s="17">
        <f t="shared" si="26"/>
        <v>0</v>
      </c>
      <c r="K199" s="17"/>
      <c r="L199" s="33"/>
      <c r="N199" s="28"/>
    </row>
    <row r="200" spans="1:14" ht="27" customHeight="1">
      <c r="A200" s="4" t="s">
        <v>270</v>
      </c>
      <c r="B200" s="20" t="s">
        <v>436</v>
      </c>
      <c r="C200" s="4" t="s">
        <v>35</v>
      </c>
      <c r="D200" s="4" t="s">
        <v>7</v>
      </c>
      <c r="E200" s="4" t="s">
        <v>15</v>
      </c>
      <c r="F200" s="18"/>
      <c r="G200" s="17">
        <f t="shared" si="24"/>
        <v>0</v>
      </c>
      <c r="H200" s="4">
        <v>23</v>
      </c>
      <c r="I200" s="17">
        <f t="shared" si="25"/>
        <v>0</v>
      </c>
      <c r="J200" s="17">
        <f t="shared" si="26"/>
        <v>0</v>
      </c>
      <c r="K200" s="17"/>
      <c r="L200" s="33"/>
      <c r="N200" s="28"/>
    </row>
    <row r="201" spans="1:14" ht="23.25" customHeight="1">
      <c r="A201" s="4" t="s">
        <v>271</v>
      </c>
      <c r="B201" s="20" t="s">
        <v>521</v>
      </c>
      <c r="C201" s="4" t="s">
        <v>35</v>
      </c>
      <c r="D201" s="4" t="s">
        <v>7</v>
      </c>
      <c r="E201" s="4" t="s">
        <v>15</v>
      </c>
      <c r="F201" s="18"/>
      <c r="G201" s="17">
        <f t="shared" si="24"/>
        <v>0</v>
      </c>
      <c r="H201" s="4">
        <v>23</v>
      </c>
      <c r="I201" s="17">
        <f t="shared" si="25"/>
        <v>0</v>
      </c>
      <c r="J201" s="17">
        <f t="shared" si="26"/>
        <v>0</v>
      </c>
      <c r="K201" s="17"/>
      <c r="L201" s="33"/>
      <c r="N201" s="28"/>
    </row>
    <row r="202" spans="1:14" ht="24.75" customHeight="1">
      <c r="A202" s="4" t="s">
        <v>272</v>
      </c>
      <c r="B202" s="20" t="s">
        <v>522</v>
      </c>
      <c r="C202" s="4" t="s">
        <v>35</v>
      </c>
      <c r="D202" s="4" t="s">
        <v>7</v>
      </c>
      <c r="E202" s="4" t="s">
        <v>15</v>
      </c>
      <c r="F202" s="18"/>
      <c r="G202" s="17">
        <f t="shared" si="24"/>
        <v>0</v>
      </c>
      <c r="H202" s="4">
        <v>23</v>
      </c>
      <c r="I202" s="17">
        <f t="shared" si="25"/>
        <v>0</v>
      </c>
      <c r="J202" s="17">
        <f t="shared" si="26"/>
        <v>0</v>
      </c>
      <c r="K202" s="17"/>
      <c r="L202" s="33"/>
      <c r="N202" s="28"/>
    </row>
    <row r="203" spans="1:14" ht="22.5" customHeight="1">
      <c r="A203" s="4" t="s">
        <v>273</v>
      </c>
      <c r="B203" s="20" t="s">
        <v>23</v>
      </c>
      <c r="C203" s="4" t="s">
        <v>35</v>
      </c>
      <c r="D203" s="4" t="s">
        <v>7</v>
      </c>
      <c r="E203" s="4">
        <v>30</v>
      </c>
      <c r="F203" s="18"/>
      <c r="G203" s="17">
        <f t="shared" si="24"/>
        <v>0</v>
      </c>
      <c r="H203" s="4">
        <v>23</v>
      </c>
      <c r="I203" s="17">
        <f t="shared" si="25"/>
        <v>0</v>
      </c>
      <c r="J203" s="17">
        <f t="shared" si="26"/>
        <v>0</v>
      </c>
      <c r="K203" s="17"/>
      <c r="L203" s="33"/>
      <c r="N203" s="28"/>
    </row>
    <row r="204" spans="1:14" ht="21.75" customHeight="1">
      <c r="A204" s="4" t="s">
        <v>274</v>
      </c>
      <c r="B204" s="20" t="s">
        <v>325</v>
      </c>
      <c r="C204" s="4" t="s">
        <v>31</v>
      </c>
      <c r="D204" s="4" t="s">
        <v>37</v>
      </c>
      <c r="E204" s="4">
        <v>20</v>
      </c>
      <c r="F204" s="18"/>
      <c r="G204" s="17">
        <f t="shared" si="24"/>
        <v>0</v>
      </c>
      <c r="H204" s="4">
        <v>23</v>
      </c>
      <c r="I204" s="17">
        <f t="shared" si="25"/>
        <v>0</v>
      </c>
      <c r="J204" s="17">
        <f t="shared" si="26"/>
        <v>0</v>
      </c>
      <c r="K204" s="17"/>
      <c r="L204" s="33"/>
      <c r="N204" s="28"/>
    </row>
    <row r="205" spans="1:14" ht="24" customHeight="1">
      <c r="A205" s="4" t="s">
        <v>275</v>
      </c>
      <c r="B205" s="20" t="s">
        <v>324</v>
      </c>
      <c r="C205" s="4" t="s">
        <v>31</v>
      </c>
      <c r="D205" s="4" t="s">
        <v>37</v>
      </c>
      <c r="E205" s="4">
        <v>40</v>
      </c>
      <c r="F205" s="18"/>
      <c r="G205" s="17">
        <f t="shared" si="24"/>
        <v>0</v>
      </c>
      <c r="H205" s="4">
        <v>23</v>
      </c>
      <c r="I205" s="17">
        <f t="shared" si="25"/>
        <v>0</v>
      </c>
      <c r="J205" s="17">
        <f t="shared" si="26"/>
        <v>0</v>
      </c>
      <c r="K205" s="17"/>
      <c r="L205" s="33"/>
      <c r="N205" s="28"/>
    </row>
    <row r="206" spans="1:14" ht="43.5" customHeight="1">
      <c r="A206" s="4" t="s">
        <v>276</v>
      </c>
      <c r="B206" s="20" t="s">
        <v>326</v>
      </c>
      <c r="C206" s="4" t="s">
        <v>31</v>
      </c>
      <c r="D206" s="4" t="s">
        <v>37</v>
      </c>
      <c r="E206" s="4">
        <v>60</v>
      </c>
      <c r="F206" s="18"/>
      <c r="G206" s="17">
        <f t="shared" si="24"/>
        <v>0</v>
      </c>
      <c r="H206" s="4">
        <v>23</v>
      </c>
      <c r="I206" s="17">
        <f t="shared" si="25"/>
        <v>0</v>
      </c>
      <c r="J206" s="17">
        <f t="shared" si="26"/>
        <v>0</v>
      </c>
      <c r="K206" s="17"/>
      <c r="L206" s="33"/>
      <c r="N206" s="28"/>
    </row>
    <row r="207" spans="1:14" ht="23.25" customHeight="1">
      <c r="A207" s="4" t="s">
        <v>277</v>
      </c>
      <c r="B207" s="20" t="s">
        <v>523</v>
      </c>
      <c r="C207" s="5" t="s">
        <v>61</v>
      </c>
      <c r="D207" s="4" t="s">
        <v>7</v>
      </c>
      <c r="E207" s="4">
        <v>30</v>
      </c>
      <c r="F207" s="18"/>
      <c r="G207" s="17">
        <f t="shared" si="24"/>
        <v>0</v>
      </c>
      <c r="H207" s="4">
        <v>23</v>
      </c>
      <c r="I207" s="17">
        <f t="shared" si="25"/>
        <v>0</v>
      </c>
      <c r="J207" s="17">
        <f t="shared" si="26"/>
        <v>0</v>
      </c>
      <c r="K207" s="17"/>
      <c r="L207" s="33"/>
      <c r="N207" s="28"/>
    </row>
    <row r="208" spans="1:14" ht="26.25" customHeight="1">
      <c r="A208" s="4" t="s">
        <v>278</v>
      </c>
      <c r="B208" s="20" t="s">
        <v>435</v>
      </c>
      <c r="C208" s="4" t="s">
        <v>31</v>
      </c>
      <c r="D208" s="4" t="s">
        <v>26</v>
      </c>
      <c r="E208" s="4">
        <v>4</v>
      </c>
      <c r="F208" s="18"/>
      <c r="G208" s="17">
        <f t="shared" si="24"/>
        <v>0</v>
      </c>
      <c r="H208" s="4">
        <v>23</v>
      </c>
      <c r="I208" s="17">
        <f t="shared" si="25"/>
        <v>0</v>
      </c>
      <c r="J208" s="17">
        <f t="shared" si="26"/>
        <v>0</v>
      </c>
      <c r="K208" s="17"/>
      <c r="L208" s="33"/>
      <c r="N208" s="28"/>
    </row>
    <row r="209" spans="1:14" ht="45" customHeight="1">
      <c r="A209" s="4" t="s">
        <v>279</v>
      </c>
      <c r="B209" s="20" t="s">
        <v>512</v>
      </c>
      <c r="C209" s="4" t="s">
        <v>31</v>
      </c>
      <c r="D209" s="4" t="s">
        <v>26</v>
      </c>
      <c r="E209" s="4">
        <v>10</v>
      </c>
      <c r="F209" s="18"/>
      <c r="G209" s="17">
        <f t="shared" si="24"/>
        <v>0</v>
      </c>
      <c r="H209" s="4">
        <v>23</v>
      </c>
      <c r="I209" s="17">
        <f t="shared" si="25"/>
        <v>0</v>
      </c>
      <c r="J209" s="17">
        <f t="shared" si="26"/>
        <v>0</v>
      </c>
      <c r="K209" s="17"/>
      <c r="L209" s="33"/>
      <c r="N209" s="28"/>
    </row>
    <row r="210" spans="1:14" ht="17.25" customHeight="1">
      <c r="A210" s="4" t="s">
        <v>280</v>
      </c>
      <c r="B210" s="23" t="s">
        <v>328</v>
      </c>
      <c r="C210" s="4" t="s">
        <v>31</v>
      </c>
      <c r="D210" s="11" t="s">
        <v>7</v>
      </c>
      <c r="E210" s="12">
        <v>50</v>
      </c>
      <c r="F210" s="18"/>
      <c r="G210" s="17">
        <f t="shared" si="24"/>
        <v>0</v>
      </c>
      <c r="H210" s="4">
        <v>23</v>
      </c>
      <c r="I210" s="17">
        <f t="shared" si="25"/>
        <v>0</v>
      </c>
      <c r="J210" s="17">
        <f t="shared" si="26"/>
        <v>0</v>
      </c>
      <c r="K210" s="17"/>
      <c r="L210" s="36"/>
      <c r="N210" s="28"/>
    </row>
    <row r="211" spans="1:14" ht="14.25" customHeight="1">
      <c r="A211" s="4" t="s">
        <v>281</v>
      </c>
      <c r="B211" s="20" t="s">
        <v>327</v>
      </c>
      <c r="C211" s="4" t="s">
        <v>31</v>
      </c>
      <c r="D211" s="4" t="s">
        <v>7</v>
      </c>
      <c r="E211" s="4">
        <v>50</v>
      </c>
      <c r="F211" s="18"/>
      <c r="G211" s="17">
        <f t="shared" si="24"/>
        <v>0</v>
      </c>
      <c r="H211" s="4">
        <v>23</v>
      </c>
      <c r="I211" s="17">
        <f t="shared" si="25"/>
        <v>0</v>
      </c>
      <c r="J211" s="17">
        <f t="shared" si="26"/>
        <v>0</v>
      </c>
      <c r="K211" s="17"/>
      <c r="L211" s="36"/>
      <c r="N211" s="28"/>
    </row>
    <row r="212" spans="1:14" ht="15" customHeight="1">
      <c r="A212" s="4" t="s">
        <v>282</v>
      </c>
      <c r="B212" s="20" t="s">
        <v>434</v>
      </c>
      <c r="C212" s="46" t="s">
        <v>57</v>
      </c>
      <c r="D212" s="4" t="s">
        <v>7</v>
      </c>
      <c r="E212" s="4">
        <v>10</v>
      </c>
      <c r="F212" s="18"/>
      <c r="G212" s="17">
        <f t="shared" si="24"/>
        <v>0</v>
      </c>
      <c r="H212" s="4">
        <v>23</v>
      </c>
      <c r="I212" s="17">
        <f t="shared" si="25"/>
        <v>0</v>
      </c>
      <c r="J212" s="17">
        <f t="shared" si="26"/>
        <v>0</v>
      </c>
      <c r="K212" s="17"/>
      <c r="L212" s="33"/>
      <c r="N212" s="28"/>
    </row>
    <row r="213" spans="1:14" ht="17.25" customHeight="1">
      <c r="A213" s="4" t="s">
        <v>479</v>
      </c>
      <c r="B213" s="20" t="s">
        <v>24</v>
      </c>
      <c r="C213" s="4" t="s">
        <v>31</v>
      </c>
      <c r="D213" s="11" t="s">
        <v>36</v>
      </c>
      <c r="E213" s="4">
        <v>4</v>
      </c>
      <c r="F213" s="18"/>
      <c r="G213" s="17">
        <f t="shared" si="24"/>
        <v>0</v>
      </c>
      <c r="H213" s="4">
        <v>23</v>
      </c>
      <c r="I213" s="17">
        <f t="shared" si="25"/>
        <v>0</v>
      </c>
      <c r="J213" s="17">
        <f t="shared" si="26"/>
        <v>0</v>
      </c>
      <c r="K213" s="17"/>
      <c r="L213" s="33"/>
      <c r="N213" s="28"/>
    </row>
    <row r="214" spans="1:14" ht="19.5" customHeight="1">
      <c r="A214" s="4" t="s">
        <v>480</v>
      </c>
      <c r="B214" s="20" t="s">
        <v>25</v>
      </c>
      <c r="C214" s="4" t="s">
        <v>65</v>
      </c>
      <c r="D214" s="4" t="s">
        <v>6</v>
      </c>
      <c r="E214" s="4">
        <v>300</v>
      </c>
      <c r="F214" s="18"/>
      <c r="G214" s="17">
        <f t="shared" si="24"/>
        <v>0</v>
      </c>
      <c r="H214" s="57" t="s">
        <v>546</v>
      </c>
      <c r="I214" s="17">
        <f>G214*8%</f>
        <v>0</v>
      </c>
      <c r="J214" s="17">
        <f t="shared" si="26"/>
        <v>0</v>
      </c>
      <c r="K214" s="17"/>
      <c r="L214" s="33"/>
      <c r="N214" s="28"/>
    </row>
    <row r="215" spans="1:14" ht="36" customHeight="1">
      <c r="A215" s="4" t="s">
        <v>481</v>
      </c>
      <c r="B215" s="20" t="s">
        <v>524</v>
      </c>
      <c r="C215" s="4" t="s">
        <v>31</v>
      </c>
      <c r="D215" s="4" t="s">
        <v>37</v>
      </c>
      <c r="E215" s="4">
        <v>60</v>
      </c>
      <c r="F215" s="18"/>
      <c r="G215" s="17">
        <f t="shared" si="24"/>
        <v>0</v>
      </c>
      <c r="H215" s="4">
        <v>23</v>
      </c>
      <c r="I215" s="17">
        <f t="shared" si="25"/>
        <v>0</v>
      </c>
      <c r="J215" s="17">
        <f t="shared" si="26"/>
        <v>0</v>
      </c>
      <c r="K215" s="17"/>
      <c r="L215" s="33"/>
      <c r="N215" s="28"/>
    </row>
    <row r="216" spans="1:14" ht="15.75" customHeight="1">
      <c r="A216" s="4" t="s">
        <v>482</v>
      </c>
      <c r="B216" s="20" t="s">
        <v>40</v>
      </c>
      <c r="C216" s="5" t="s">
        <v>58</v>
      </c>
      <c r="D216" s="4" t="s">
        <v>7</v>
      </c>
      <c r="E216" s="4">
        <v>2</v>
      </c>
      <c r="F216" s="18"/>
      <c r="G216" s="17">
        <f t="shared" si="24"/>
        <v>0</v>
      </c>
      <c r="H216" s="4">
        <v>23</v>
      </c>
      <c r="I216" s="17">
        <f t="shared" si="25"/>
        <v>0</v>
      </c>
      <c r="J216" s="17">
        <f t="shared" si="26"/>
        <v>0</v>
      </c>
      <c r="K216" s="17"/>
      <c r="L216" s="33"/>
      <c r="N216" s="28"/>
    </row>
    <row r="217" spans="1:14" ht="15.75" customHeight="1">
      <c r="A217" s="4" t="s">
        <v>483</v>
      </c>
      <c r="B217" s="20" t="s">
        <v>41</v>
      </c>
      <c r="C217" s="5" t="s">
        <v>58</v>
      </c>
      <c r="D217" s="4" t="s">
        <v>7</v>
      </c>
      <c r="E217" s="4">
        <v>2</v>
      </c>
      <c r="F217" s="18"/>
      <c r="G217" s="17">
        <f t="shared" si="24"/>
        <v>0</v>
      </c>
      <c r="H217" s="4">
        <v>23</v>
      </c>
      <c r="I217" s="17">
        <f t="shared" si="25"/>
        <v>0</v>
      </c>
      <c r="J217" s="17">
        <f t="shared" si="26"/>
        <v>0</v>
      </c>
      <c r="K217" s="17"/>
      <c r="L217" s="33"/>
      <c r="N217" s="28"/>
    </row>
    <row r="218" spans="1:14" ht="15.75" customHeight="1">
      <c r="A218" s="4" t="s">
        <v>484</v>
      </c>
      <c r="B218" s="20" t="s">
        <v>298</v>
      </c>
      <c r="C218" s="5" t="s">
        <v>58</v>
      </c>
      <c r="D218" s="4" t="s">
        <v>7</v>
      </c>
      <c r="E218" s="4" t="s">
        <v>14</v>
      </c>
      <c r="F218" s="18"/>
      <c r="G218" s="17">
        <f t="shared" si="24"/>
        <v>0</v>
      </c>
      <c r="H218" s="4">
        <v>23</v>
      </c>
      <c r="I218" s="17">
        <f t="shared" si="25"/>
        <v>0</v>
      </c>
      <c r="J218" s="17">
        <f t="shared" si="26"/>
        <v>0</v>
      </c>
      <c r="K218" s="17"/>
      <c r="L218" s="33"/>
      <c r="N218" s="28"/>
    </row>
    <row r="219" spans="1:14" ht="29.25" customHeight="1">
      <c r="A219" s="4" t="s">
        <v>485</v>
      </c>
      <c r="B219" s="20" t="s">
        <v>433</v>
      </c>
      <c r="C219" s="5" t="s">
        <v>411</v>
      </c>
      <c r="D219" s="4" t="s">
        <v>26</v>
      </c>
      <c r="E219" s="4">
        <v>20</v>
      </c>
      <c r="F219" s="18"/>
      <c r="G219" s="17">
        <f t="shared" si="24"/>
        <v>0</v>
      </c>
      <c r="H219" s="4">
        <v>23</v>
      </c>
      <c r="I219" s="17">
        <f t="shared" si="25"/>
        <v>0</v>
      </c>
      <c r="J219" s="17">
        <f t="shared" si="26"/>
        <v>0</v>
      </c>
      <c r="K219" s="17"/>
      <c r="L219" s="33"/>
      <c r="N219" s="28"/>
    </row>
    <row r="220" spans="1:14" ht="83.25" customHeight="1">
      <c r="A220" s="4" t="s">
        <v>486</v>
      </c>
      <c r="B220" s="20" t="s">
        <v>432</v>
      </c>
      <c r="C220" s="4" t="s">
        <v>45</v>
      </c>
      <c r="D220" s="4" t="s">
        <v>37</v>
      </c>
      <c r="E220" s="4">
        <v>200</v>
      </c>
      <c r="F220" s="18"/>
      <c r="G220" s="17">
        <f t="shared" si="24"/>
        <v>0</v>
      </c>
      <c r="H220" s="4">
        <v>23</v>
      </c>
      <c r="I220" s="17">
        <f t="shared" si="25"/>
        <v>0</v>
      </c>
      <c r="J220" s="17">
        <f t="shared" si="26"/>
        <v>0</v>
      </c>
      <c r="K220" s="17"/>
      <c r="L220" s="33"/>
      <c r="N220" s="28"/>
    </row>
    <row r="221" spans="1:14" ht="66.75" customHeight="1">
      <c r="A221" s="4" t="s">
        <v>501</v>
      </c>
      <c r="B221" s="20" t="s">
        <v>516</v>
      </c>
      <c r="C221" s="4" t="s">
        <v>45</v>
      </c>
      <c r="D221" s="4" t="s">
        <v>37</v>
      </c>
      <c r="E221" s="4">
        <v>250</v>
      </c>
      <c r="F221" s="18"/>
      <c r="G221" s="17">
        <f t="shared" si="24"/>
        <v>0</v>
      </c>
      <c r="H221" s="4">
        <v>23</v>
      </c>
      <c r="I221" s="17">
        <f t="shared" si="25"/>
        <v>0</v>
      </c>
      <c r="J221" s="17">
        <f t="shared" si="26"/>
        <v>0</v>
      </c>
      <c r="K221" s="17"/>
      <c r="L221" s="33"/>
      <c r="N221" s="28"/>
    </row>
    <row r="222" spans="1:14" ht="48" customHeight="1">
      <c r="A222" s="4" t="s">
        <v>502</v>
      </c>
      <c r="B222" s="20" t="s">
        <v>517</v>
      </c>
      <c r="C222" s="4" t="s">
        <v>45</v>
      </c>
      <c r="D222" s="4" t="s">
        <v>37</v>
      </c>
      <c r="E222" s="4">
        <v>250</v>
      </c>
      <c r="F222" s="18"/>
      <c r="G222" s="17">
        <f t="shared" si="24"/>
        <v>0</v>
      </c>
      <c r="H222" s="4">
        <v>23</v>
      </c>
      <c r="I222" s="17">
        <f t="shared" si="25"/>
        <v>0</v>
      </c>
      <c r="J222" s="17">
        <f t="shared" si="26"/>
        <v>0</v>
      </c>
      <c r="K222" s="17"/>
      <c r="L222" s="33"/>
      <c r="N222" s="28"/>
    </row>
    <row r="223" spans="1:14" ht="39.75" customHeight="1">
      <c r="A223" s="4" t="s">
        <v>503</v>
      </c>
      <c r="B223" s="20" t="s">
        <v>291</v>
      </c>
      <c r="C223" s="4" t="s">
        <v>66</v>
      </c>
      <c r="D223" s="4" t="s">
        <v>6</v>
      </c>
      <c r="E223" s="4">
        <v>200</v>
      </c>
      <c r="F223" s="18"/>
      <c r="G223" s="17">
        <f t="shared" si="24"/>
        <v>0</v>
      </c>
      <c r="H223" s="4">
        <v>23</v>
      </c>
      <c r="I223" s="17">
        <f t="shared" si="25"/>
        <v>0</v>
      </c>
      <c r="J223" s="17">
        <f t="shared" si="26"/>
        <v>0</v>
      </c>
      <c r="K223" s="17"/>
      <c r="L223" s="33"/>
      <c r="N223" s="28"/>
    </row>
    <row r="224" spans="1:14" ht="22.5" customHeight="1">
      <c r="A224" s="4" t="s">
        <v>504</v>
      </c>
      <c r="B224" s="20" t="s">
        <v>544</v>
      </c>
      <c r="C224" s="4" t="s">
        <v>497</v>
      </c>
      <c r="D224" s="4" t="s">
        <v>7</v>
      </c>
      <c r="E224" s="1" t="s">
        <v>15</v>
      </c>
      <c r="F224" s="50"/>
      <c r="G224" s="17">
        <f t="shared" si="24"/>
        <v>0</v>
      </c>
      <c r="H224" s="1">
        <v>23</v>
      </c>
      <c r="I224" s="17">
        <f t="shared" si="25"/>
        <v>0</v>
      </c>
      <c r="J224" s="17">
        <f t="shared" si="26"/>
        <v>0</v>
      </c>
      <c r="K224" s="17"/>
      <c r="L224" s="33"/>
      <c r="N224" s="28"/>
    </row>
    <row r="225" spans="1:14" ht="48" customHeight="1">
      <c r="A225" s="4" t="s">
        <v>505</v>
      </c>
      <c r="B225" s="20" t="s">
        <v>431</v>
      </c>
      <c r="C225" s="5" t="s">
        <v>62</v>
      </c>
      <c r="D225" s="4" t="s">
        <v>6</v>
      </c>
      <c r="E225" s="4">
        <v>200</v>
      </c>
      <c r="F225" s="18"/>
      <c r="G225" s="17">
        <f aca="true" t="shared" si="27" ref="G225:G232">E225*F225</f>
        <v>0</v>
      </c>
      <c r="H225" s="4">
        <v>23</v>
      </c>
      <c r="I225" s="17">
        <f aca="true" t="shared" si="28" ref="I225:I232">G225*H225%</f>
        <v>0</v>
      </c>
      <c r="J225" s="17">
        <f aca="true" t="shared" si="29" ref="J225:J232">G225+I225</f>
        <v>0</v>
      </c>
      <c r="K225" s="17"/>
      <c r="L225" s="33"/>
      <c r="N225" s="28"/>
    </row>
    <row r="226" spans="1:14" ht="28.5" customHeight="1">
      <c r="A226" s="4" t="s">
        <v>506</v>
      </c>
      <c r="B226" s="20" t="s">
        <v>529</v>
      </c>
      <c r="C226" s="4" t="s">
        <v>66</v>
      </c>
      <c r="D226" s="4" t="s">
        <v>6</v>
      </c>
      <c r="E226" s="4">
        <v>30</v>
      </c>
      <c r="F226" s="18"/>
      <c r="G226" s="17">
        <f t="shared" si="27"/>
        <v>0</v>
      </c>
      <c r="H226" s="4">
        <v>23</v>
      </c>
      <c r="I226" s="17">
        <f t="shared" si="28"/>
        <v>0</v>
      </c>
      <c r="J226" s="17">
        <f t="shared" si="29"/>
        <v>0</v>
      </c>
      <c r="K226" s="17"/>
      <c r="L226" s="33"/>
      <c r="N226" s="28"/>
    </row>
    <row r="227" spans="1:14" ht="81.75" customHeight="1">
      <c r="A227" s="4" t="s">
        <v>507</v>
      </c>
      <c r="B227" s="20" t="s">
        <v>525</v>
      </c>
      <c r="C227" s="4" t="s">
        <v>66</v>
      </c>
      <c r="D227" s="4" t="s">
        <v>6</v>
      </c>
      <c r="E227" s="4">
        <v>400</v>
      </c>
      <c r="F227" s="18"/>
      <c r="G227" s="17">
        <f t="shared" si="27"/>
        <v>0</v>
      </c>
      <c r="H227" s="4">
        <v>23</v>
      </c>
      <c r="I227" s="17">
        <f t="shared" si="28"/>
        <v>0</v>
      </c>
      <c r="J227" s="17">
        <f t="shared" si="29"/>
        <v>0</v>
      </c>
      <c r="K227" s="17"/>
      <c r="L227" s="33"/>
      <c r="N227" s="28"/>
    </row>
    <row r="228" spans="1:14" ht="70.5" customHeight="1">
      <c r="A228" s="4" t="s">
        <v>508</v>
      </c>
      <c r="B228" s="20" t="s">
        <v>428</v>
      </c>
      <c r="C228" s="4" t="s">
        <v>66</v>
      </c>
      <c r="D228" s="4" t="s">
        <v>6</v>
      </c>
      <c r="E228" s="4">
        <v>100</v>
      </c>
      <c r="F228" s="18"/>
      <c r="G228" s="17">
        <f t="shared" si="27"/>
        <v>0</v>
      </c>
      <c r="H228" s="4">
        <v>23</v>
      </c>
      <c r="I228" s="17">
        <f t="shared" si="28"/>
        <v>0</v>
      </c>
      <c r="J228" s="17">
        <f t="shared" si="29"/>
        <v>0</v>
      </c>
      <c r="K228" s="17"/>
      <c r="L228" s="33"/>
      <c r="N228" s="28"/>
    </row>
    <row r="229" spans="1:14" ht="108" customHeight="1">
      <c r="A229" s="4" t="s">
        <v>527</v>
      </c>
      <c r="B229" s="20" t="s">
        <v>429</v>
      </c>
      <c r="C229" s="4" t="s">
        <v>66</v>
      </c>
      <c r="D229" s="4" t="s">
        <v>6</v>
      </c>
      <c r="E229" s="4">
        <v>300</v>
      </c>
      <c r="F229" s="18"/>
      <c r="G229" s="17">
        <f t="shared" si="27"/>
        <v>0</v>
      </c>
      <c r="H229" s="4">
        <v>23</v>
      </c>
      <c r="I229" s="17">
        <f t="shared" si="28"/>
        <v>0</v>
      </c>
      <c r="J229" s="17">
        <f t="shared" si="29"/>
        <v>0</v>
      </c>
      <c r="K229" s="17"/>
      <c r="L229" s="33"/>
      <c r="N229" s="28"/>
    </row>
    <row r="230" spans="1:14" ht="81" customHeight="1">
      <c r="A230" s="4" t="s">
        <v>528</v>
      </c>
      <c r="B230" s="20" t="s">
        <v>430</v>
      </c>
      <c r="C230" s="4" t="s">
        <v>66</v>
      </c>
      <c r="D230" s="4" t="s">
        <v>6</v>
      </c>
      <c r="E230" s="4">
        <v>100</v>
      </c>
      <c r="F230" s="18"/>
      <c r="G230" s="17">
        <f t="shared" si="27"/>
        <v>0</v>
      </c>
      <c r="H230" s="4">
        <v>23</v>
      </c>
      <c r="I230" s="17">
        <f t="shared" si="28"/>
        <v>0</v>
      </c>
      <c r="J230" s="17">
        <f t="shared" si="29"/>
        <v>0</v>
      </c>
      <c r="K230" s="17"/>
      <c r="L230" s="33"/>
      <c r="N230" s="28"/>
    </row>
    <row r="231" spans="1:14" ht="19.5" customHeight="1">
      <c r="A231" s="4" t="s">
        <v>536</v>
      </c>
      <c r="B231" s="20" t="s">
        <v>329</v>
      </c>
      <c r="C231" s="4" t="s">
        <v>66</v>
      </c>
      <c r="D231" s="4" t="s">
        <v>6</v>
      </c>
      <c r="E231" s="4">
        <v>100</v>
      </c>
      <c r="F231" s="18"/>
      <c r="G231" s="17">
        <f t="shared" si="27"/>
        <v>0</v>
      </c>
      <c r="H231" s="4">
        <v>23</v>
      </c>
      <c r="I231" s="17">
        <f t="shared" si="28"/>
        <v>0</v>
      </c>
      <c r="J231" s="17">
        <f t="shared" si="29"/>
        <v>0</v>
      </c>
      <c r="K231" s="17"/>
      <c r="L231" s="33"/>
      <c r="N231" s="28"/>
    </row>
    <row r="232" spans="1:14" ht="48" customHeight="1">
      <c r="A232" s="4" t="s">
        <v>537</v>
      </c>
      <c r="B232" s="20" t="s">
        <v>427</v>
      </c>
      <c r="C232" s="4" t="s">
        <v>66</v>
      </c>
      <c r="D232" s="4" t="s">
        <v>6</v>
      </c>
      <c r="E232" s="4">
        <v>100</v>
      </c>
      <c r="F232" s="42"/>
      <c r="G232" s="43">
        <f t="shared" si="27"/>
        <v>0</v>
      </c>
      <c r="H232" s="4">
        <v>23</v>
      </c>
      <c r="I232" s="43">
        <f t="shared" si="28"/>
        <v>0</v>
      </c>
      <c r="J232" s="43">
        <f t="shared" si="29"/>
        <v>0</v>
      </c>
      <c r="K232" s="17"/>
      <c r="L232" s="33"/>
      <c r="N232" s="28"/>
    </row>
    <row r="233" spans="1:12" ht="17.25" customHeight="1">
      <c r="A233" s="58" t="s">
        <v>283</v>
      </c>
      <c r="B233" s="59"/>
      <c r="C233" s="59"/>
      <c r="D233" s="59"/>
      <c r="E233" s="59"/>
      <c r="F233" s="60"/>
      <c r="G233" s="25">
        <f>SUM(G3:G232)</f>
        <v>0</v>
      </c>
      <c r="H233" s="26" t="s">
        <v>284</v>
      </c>
      <c r="I233" s="25">
        <f>SUM(I3:I232)</f>
        <v>0</v>
      </c>
      <c r="J233" s="25">
        <f>SUM(J3:J232)</f>
        <v>0</v>
      </c>
      <c r="K233" s="25"/>
      <c r="L233" s="27"/>
    </row>
    <row r="234" spans="2:8" ht="12">
      <c r="B234" s="31"/>
      <c r="H234" s="30"/>
    </row>
  </sheetData>
  <sheetProtection/>
  <mergeCells count="1">
    <mergeCell ref="A233:F233"/>
  </mergeCells>
  <printOptions/>
  <pageMargins left="0.7086614173228347" right="0.7086614173228347" top="0.7291666666666666" bottom="0.9448818897637796" header="0.31496062992125984" footer="0.03937007874015748"/>
  <pageSetup horizontalDpi="600" verticalDpi="600" orientation="landscape" paperSize="9" r:id="rId1"/>
  <headerFooter>
    <oddHeader>&amp;L&amp;"-,Kursywa""Dostawa materiałów budowlanych"&amp;CSZCZEGÓŁOWY OPIS PRZEDMIOTU ZAMÓWIENIA&amp;KFF0000 
&amp;10po zmianach 20.06.2018 r.&amp;R&amp;"-,Kursywa"Załącznik nr 3 do SIWZ</oddHeader>
    <oddFooter>&amp;CStrona &amp;P z &amp;N&amp;R
&amp;9............................................................................
podpis i pieczątka upełnomocnionego
przedstawiciela Wykonawcy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32"/>
  <sheetViews>
    <sheetView zoomScale="110" zoomScaleNormal="110" zoomScalePageLayoutView="0" workbookViewId="0" topLeftCell="A201">
      <selection activeCell="I7" sqref="I7:I232"/>
    </sheetView>
  </sheetViews>
  <sheetFormatPr defaultColWidth="9.140625" defaultRowHeight="15"/>
  <cols>
    <col min="1" max="1" width="13.28125" style="0" customWidth="1"/>
    <col min="2" max="2" width="11.7109375" style="0" customWidth="1"/>
    <col min="3" max="3" width="14.28125" style="0" customWidth="1"/>
    <col min="4" max="4" width="13.8515625" style="0" customWidth="1"/>
    <col min="5" max="5" width="14.421875" style="0" customWidth="1"/>
  </cols>
  <sheetData>
    <row r="1" spans="1:5" ht="46.5">
      <c r="A1" s="61" t="s">
        <v>487</v>
      </c>
      <c r="B1" s="61"/>
      <c r="C1" s="61"/>
      <c r="D1" s="61"/>
      <c r="E1" s="61"/>
    </row>
    <row r="2" spans="1:5" ht="34.5" customHeight="1">
      <c r="A2" s="62" t="s">
        <v>488</v>
      </c>
      <c r="B2" s="62"/>
      <c r="C2" s="62"/>
      <c r="D2" s="62"/>
      <c r="E2" s="62"/>
    </row>
    <row r="4" spans="1:5" ht="15">
      <c r="A4" s="40" t="s">
        <v>489</v>
      </c>
      <c r="B4" s="40" t="s">
        <v>490</v>
      </c>
      <c r="C4" s="40" t="s">
        <v>491</v>
      </c>
      <c r="D4" s="40" t="s">
        <v>492</v>
      </c>
      <c r="E4" s="40" t="s">
        <v>493</v>
      </c>
    </row>
    <row r="5" spans="1:5" ht="15">
      <c r="A5" s="39">
        <f>Opis!G233</f>
        <v>0</v>
      </c>
      <c r="B5" s="39">
        <f>Opis!I233</f>
        <v>0</v>
      </c>
      <c r="C5" s="39">
        <f>Opis!J233</f>
        <v>0</v>
      </c>
      <c r="D5" s="39">
        <f>A5/4.1749</f>
        <v>0</v>
      </c>
      <c r="E5" s="39">
        <f>A5*2.5%</f>
        <v>0</v>
      </c>
    </row>
    <row r="6" ht="11.25" customHeight="1"/>
    <row r="7" spans="1:9" ht="15">
      <c r="A7" s="15" t="s">
        <v>60</v>
      </c>
      <c r="I7" s="15" t="s">
        <v>60</v>
      </c>
    </row>
    <row r="8" spans="1:9" ht="15">
      <c r="A8" s="15" t="s">
        <v>411</v>
      </c>
      <c r="I8" s="14" t="s">
        <v>496</v>
      </c>
    </row>
    <row r="9" spans="1:9" ht="15">
      <c r="A9" s="4" t="s">
        <v>49</v>
      </c>
      <c r="I9" s="5" t="s">
        <v>411</v>
      </c>
    </row>
    <row r="10" spans="1:9" ht="15">
      <c r="A10" s="4" t="s">
        <v>32</v>
      </c>
      <c r="I10" s="4" t="s">
        <v>494</v>
      </c>
    </row>
    <row r="11" spans="1:9" ht="15">
      <c r="A11" s="16" t="s">
        <v>59</v>
      </c>
      <c r="I11" s="14"/>
    </row>
    <row r="12" spans="1:9" ht="15">
      <c r="A12" s="14" t="s">
        <v>64</v>
      </c>
      <c r="I12" s="4"/>
    </row>
    <row r="13" spans="1:9" ht="15">
      <c r="A13" s="41" t="s">
        <v>476</v>
      </c>
      <c r="I13" s="4" t="s">
        <v>49</v>
      </c>
    </row>
    <row r="14" spans="1:9" ht="15">
      <c r="A14" s="41" t="s">
        <v>412</v>
      </c>
      <c r="I14" s="48" t="s">
        <v>32</v>
      </c>
    </row>
    <row r="15" spans="1:9" ht="15">
      <c r="A15" s="15" t="s">
        <v>34</v>
      </c>
      <c r="I15" s="48"/>
    </row>
    <row r="16" spans="1:9" ht="15">
      <c r="A16" s="15" t="s">
        <v>98</v>
      </c>
      <c r="I16" s="14"/>
    </row>
    <row r="17" spans="1:9" ht="15">
      <c r="A17" s="4" t="s">
        <v>285</v>
      </c>
      <c r="I17" s="14"/>
    </row>
    <row r="18" spans="1:9" ht="15">
      <c r="A18" s="4" t="s">
        <v>73</v>
      </c>
      <c r="I18" s="14"/>
    </row>
    <row r="19" spans="1:9" ht="15">
      <c r="A19" s="5" t="s">
        <v>53</v>
      </c>
      <c r="I19" s="15" t="s">
        <v>59</v>
      </c>
    </row>
    <row r="20" spans="1:9" ht="15">
      <c r="A20" s="5" t="s">
        <v>29</v>
      </c>
      <c r="I20" s="14" t="s">
        <v>64</v>
      </c>
    </row>
    <row r="21" spans="1:9" ht="15">
      <c r="A21" s="15" t="s">
        <v>67</v>
      </c>
      <c r="I21" s="14" t="s">
        <v>476</v>
      </c>
    </row>
    <row r="22" spans="1:9" ht="15">
      <c r="A22" s="14" t="s">
        <v>66</v>
      </c>
      <c r="I22" s="14" t="s">
        <v>412</v>
      </c>
    </row>
    <row r="23" spans="1:9" ht="15">
      <c r="A23" s="4" t="s">
        <v>45</v>
      </c>
      <c r="I23" s="14" t="s">
        <v>497</v>
      </c>
    </row>
    <row r="24" spans="1:9" ht="15">
      <c r="A24" s="5" t="s">
        <v>61</v>
      </c>
      <c r="I24" s="15" t="s">
        <v>34</v>
      </c>
    </row>
    <row r="25" spans="1:9" ht="15">
      <c r="A25" s="5" t="s">
        <v>54</v>
      </c>
      <c r="I25" s="14"/>
    </row>
    <row r="26" spans="1:9" ht="15">
      <c r="A26" s="5" t="s">
        <v>28</v>
      </c>
      <c r="I26" s="14"/>
    </row>
    <row r="27" spans="1:9" ht="15">
      <c r="A27" s="15" t="s">
        <v>58</v>
      </c>
      <c r="I27" s="14" t="s">
        <v>498</v>
      </c>
    </row>
    <row r="28" spans="1:9" ht="15">
      <c r="A28" s="15" t="s">
        <v>62</v>
      </c>
      <c r="I28" s="15" t="s">
        <v>98</v>
      </c>
    </row>
    <row r="29" spans="1:9" ht="15">
      <c r="A29" s="15" t="s">
        <v>101</v>
      </c>
      <c r="I29" s="15"/>
    </row>
    <row r="30" spans="1:9" ht="15">
      <c r="A30" s="15" t="s">
        <v>100</v>
      </c>
      <c r="I30" s="14"/>
    </row>
    <row r="31" spans="1:9" ht="15">
      <c r="A31" s="15" t="s">
        <v>56</v>
      </c>
      <c r="I31" s="14"/>
    </row>
    <row r="32" spans="1:9" ht="15">
      <c r="A32" s="4" t="s">
        <v>35</v>
      </c>
      <c r="I32" s="14"/>
    </row>
    <row r="33" spans="1:9" ht="15">
      <c r="A33" s="5" t="s">
        <v>57</v>
      </c>
      <c r="I33" s="14"/>
    </row>
    <row r="34" spans="1:9" ht="15">
      <c r="A34" s="1" t="s">
        <v>473</v>
      </c>
      <c r="I34" s="14"/>
    </row>
    <row r="35" spans="1:9" ht="15">
      <c r="A35" s="5" t="s">
        <v>31</v>
      </c>
      <c r="I35" s="4"/>
    </row>
    <row r="36" spans="1:9" ht="15">
      <c r="A36" s="1" t="s">
        <v>470</v>
      </c>
      <c r="I36" s="4"/>
    </row>
    <row r="37" spans="1:9" ht="15">
      <c r="A37" s="4" t="s">
        <v>33</v>
      </c>
      <c r="I37" s="4"/>
    </row>
    <row r="38" spans="1:9" ht="15">
      <c r="A38" s="4" t="s">
        <v>99</v>
      </c>
      <c r="I38" s="4"/>
    </row>
    <row r="39" spans="1:9" ht="15">
      <c r="A39" s="5" t="s">
        <v>44</v>
      </c>
      <c r="I39" s="4"/>
    </row>
    <row r="40" spans="1:9" ht="15">
      <c r="A40" s="4" t="s">
        <v>102</v>
      </c>
      <c r="I40" s="4"/>
    </row>
    <row r="41" spans="1:9" ht="15">
      <c r="A41" s="4" t="s">
        <v>289</v>
      </c>
      <c r="I41" s="4" t="s">
        <v>285</v>
      </c>
    </row>
    <row r="42" spans="1:9" ht="15">
      <c r="A42" s="1" t="s">
        <v>467</v>
      </c>
      <c r="I42" s="14" t="s">
        <v>73</v>
      </c>
    </row>
    <row r="43" spans="1:9" ht="15">
      <c r="A43" s="5" t="s">
        <v>30</v>
      </c>
      <c r="I43" s="5"/>
    </row>
    <row r="44" spans="1:9" ht="15">
      <c r="A44" s="5" t="s">
        <v>55</v>
      </c>
      <c r="I44" s="5"/>
    </row>
    <row r="45" spans="1:9" ht="15">
      <c r="A45" s="5" t="s">
        <v>50</v>
      </c>
      <c r="I45" s="15"/>
    </row>
    <row r="46" spans="1:9" ht="15">
      <c r="A46" s="5" t="s">
        <v>63</v>
      </c>
      <c r="I46" s="15" t="s">
        <v>53</v>
      </c>
    </row>
    <row r="47" spans="1:9" ht="15">
      <c r="A47" s="4" t="s">
        <v>65</v>
      </c>
      <c r="I47" s="15"/>
    </row>
    <row r="48" ht="15">
      <c r="I48" s="15"/>
    </row>
    <row r="49" ht="15">
      <c r="I49" s="15"/>
    </row>
    <row r="50" ht="15">
      <c r="I50" s="15" t="s">
        <v>29</v>
      </c>
    </row>
    <row r="51" ht="15">
      <c r="I51" s="5"/>
    </row>
    <row r="52" ht="15">
      <c r="I52" s="5"/>
    </row>
    <row r="53" ht="15">
      <c r="I53" s="5" t="s">
        <v>67</v>
      </c>
    </row>
    <row r="54" ht="15">
      <c r="I54" s="4" t="s">
        <v>66</v>
      </c>
    </row>
    <row r="55" ht="15">
      <c r="I55" s="4"/>
    </row>
    <row r="56" ht="15">
      <c r="I56" s="4"/>
    </row>
    <row r="57" ht="15">
      <c r="I57" s="4"/>
    </row>
    <row r="58" ht="15">
      <c r="I58" s="4"/>
    </row>
    <row r="59" ht="15">
      <c r="I59" s="4"/>
    </row>
    <row r="60" ht="15">
      <c r="I60" s="4"/>
    </row>
    <row r="61" ht="15">
      <c r="I61" s="4"/>
    </row>
    <row r="62" ht="15">
      <c r="I62" s="4"/>
    </row>
    <row r="63" ht="15">
      <c r="I63" s="4" t="s">
        <v>45</v>
      </c>
    </row>
    <row r="64" ht="15">
      <c r="I64" s="4"/>
    </row>
    <row r="65" ht="15">
      <c r="I65" s="4"/>
    </row>
    <row r="66" ht="15">
      <c r="I66" s="5"/>
    </row>
    <row r="67" ht="15">
      <c r="I67" s="5" t="s">
        <v>61</v>
      </c>
    </row>
    <row r="68" ht="15">
      <c r="I68" s="5" t="s">
        <v>54</v>
      </c>
    </row>
    <row r="69" ht="15">
      <c r="I69" s="5"/>
    </row>
    <row r="70" ht="15">
      <c r="I70" s="5"/>
    </row>
    <row r="71" ht="15">
      <c r="I71" s="5"/>
    </row>
    <row r="72" ht="15">
      <c r="I72" s="5"/>
    </row>
    <row r="73" ht="15">
      <c r="I73" s="5" t="s">
        <v>28</v>
      </c>
    </row>
    <row r="74" ht="15">
      <c r="I74" s="5"/>
    </row>
    <row r="75" ht="15">
      <c r="I75" s="5"/>
    </row>
    <row r="76" ht="15">
      <c r="I76" s="4"/>
    </row>
    <row r="77" ht="15">
      <c r="I77" s="5" t="s">
        <v>58</v>
      </c>
    </row>
    <row r="78" ht="15">
      <c r="I78" s="15"/>
    </row>
    <row r="79" ht="15">
      <c r="I79" s="15"/>
    </row>
    <row r="80" ht="15">
      <c r="I80" s="15"/>
    </row>
    <row r="81" ht="15">
      <c r="I81" s="15"/>
    </row>
    <row r="82" ht="15">
      <c r="I82" s="15"/>
    </row>
    <row r="83" ht="15">
      <c r="I83" s="15"/>
    </row>
    <row r="84" ht="15">
      <c r="I84" s="5"/>
    </row>
    <row r="85" ht="15">
      <c r="I85" s="5"/>
    </row>
    <row r="86" ht="15">
      <c r="I86" s="5"/>
    </row>
    <row r="87" ht="15">
      <c r="I87" s="5" t="s">
        <v>62</v>
      </c>
    </row>
    <row r="88" ht="15">
      <c r="I88" s="15" t="s">
        <v>101</v>
      </c>
    </row>
    <row r="89" ht="15">
      <c r="I89" s="15"/>
    </row>
    <row r="90" ht="15">
      <c r="I90" s="15"/>
    </row>
    <row r="91" ht="15">
      <c r="I91" s="15"/>
    </row>
    <row r="92" ht="15">
      <c r="I92" s="5"/>
    </row>
    <row r="93" ht="15">
      <c r="I93" s="5"/>
    </row>
    <row r="94" ht="15">
      <c r="I94" s="5" t="s">
        <v>100</v>
      </c>
    </row>
    <row r="95" ht="15">
      <c r="I95" s="5"/>
    </row>
    <row r="96" ht="15">
      <c r="I96" s="5" t="s">
        <v>56</v>
      </c>
    </row>
    <row r="97" ht="15">
      <c r="I97" s="5"/>
    </row>
    <row r="98" ht="15">
      <c r="I98" s="5"/>
    </row>
    <row r="99" ht="15">
      <c r="I99" s="5"/>
    </row>
    <row r="100" ht="15">
      <c r="I100" s="4"/>
    </row>
    <row r="101" ht="15">
      <c r="I101" s="5"/>
    </row>
    <row r="102" ht="15">
      <c r="I102" s="5"/>
    </row>
    <row r="103" ht="15">
      <c r="I103" s="4"/>
    </row>
    <row r="104" ht="15">
      <c r="I104" s="4"/>
    </row>
    <row r="105" ht="15">
      <c r="I105" s="5" t="s">
        <v>35</v>
      </c>
    </row>
    <row r="106" ht="15">
      <c r="I106" s="4"/>
    </row>
    <row r="107" ht="15">
      <c r="I107" s="4"/>
    </row>
    <row r="108" ht="15">
      <c r="I108" s="4"/>
    </row>
    <row r="109" ht="15">
      <c r="I109" s="4"/>
    </row>
    <row r="110" ht="15">
      <c r="I110" s="4"/>
    </row>
    <row r="111" ht="15">
      <c r="I111" s="4"/>
    </row>
    <row r="112" ht="15">
      <c r="I112" s="4"/>
    </row>
    <row r="113" ht="15">
      <c r="I113" s="4"/>
    </row>
    <row r="114" ht="15">
      <c r="I114" s="4"/>
    </row>
    <row r="115" ht="15">
      <c r="I115" s="4"/>
    </row>
    <row r="116" ht="15">
      <c r="I116" s="4"/>
    </row>
    <row r="117" ht="15">
      <c r="I117" s="4"/>
    </row>
    <row r="118" ht="15">
      <c r="I118" s="4"/>
    </row>
    <row r="119" ht="15">
      <c r="I119" s="5" t="s">
        <v>57</v>
      </c>
    </row>
    <row r="120" ht="15">
      <c r="I120" s="5"/>
    </row>
    <row r="121" ht="15">
      <c r="I121" s="5"/>
    </row>
    <row r="122" ht="15">
      <c r="I122" s="5"/>
    </row>
    <row r="123" ht="15">
      <c r="I123" s="5"/>
    </row>
    <row r="124" ht="15">
      <c r="I124" s="4"/>
    </row>
    <row r="125" ht="15">
      <c r="I125" s="4"/>
    </row>
    <row r="126" ht="15">
      <c r="I126" s="5"/>
    </row>
    <row r="127" ht="15">
      <c r="I127" s="5"/>
    </row>
    <row r="128" ht="15">
      <c r="I128" s="5"/>
    </row>
    <row r="129" ht="15">
      <c r="I129" s="5"/>
    </row>
    <row r="130" ht="15">
      <c r="I130" s="5"/>
    </row>
    <row r="131" ht="15">
      <c r="I131" s="5"/>
    </row>
    <row r="132" ht="15">
      <c r="I132" s="4"/>
    </row>
    <row r="133" ht="15">
      <c r="I133" s="4" t="s">
        <v>473</v>
      </c>
    </row>
    <row r="134" ht="15">
      <c r="I134" s="5" t="s">
        <v>31</v>
      </c>
    </row>
    <row r="135" ht="15">
      <c r="I135" s="5"/>
    </row>
    <row r="136" ht="15">
      <c r="I136" s="4"/>
    </row>
    <row r="137" ht="15">
      <c r="I137" s="5"/>
    </row>
    <row r="138" ht="15">
      <c r="I138" s="5"/>
    </row>
    <row r="139" ht="15">
      <c r="I139" s="4"/>
    </row>
    <row r="140" ht="15">
      <c r="I140" s="5"/>
    </row>
    <row r="141" ht="15">
      <c r="I141" s="5"/>
    </row>
    <row r="142" ht="15">
      <c r="I142" s="5"/>
    </row>
    <row r="143" ht="15">
      <c r="I143" s="5"/>
    </row>
    <row r="144" ht="15">
      <c r="I144" s="5"/>
    </row>
    <row r="145" ht="15">
      <c r="I145" s="4"/>
    </row>
    <row r="146" ht="15">
      <c r="I146" s="4"/>
    </row>
    <row r="147" ht="15">
      <c r="I147" s="4"/>
    </row>
    <row r="148" ht="15">
      <c r="I148" s="4"/>
    </row>
    <row r="149" ht="15">
      <c r="I149" s="4"/>
    </row>
    <row r="150" ht="15">
      <c r="I150" s="4"/>
    </row>
    <row r="151" ht="15">
      <c r="I151" s="4"/>
    </row>
    <row r="152" ht="15">
      <c r="I152" s="4"/>
    </row>
    <row r="153" ht="15">
      <c r="I153" s="4"/>
    </row>
    <row r="154" ht="15">
      <c r="I154" s="4"/>
    </row>
    <row r="155" ht="15">
      <c r="I155" s="4"/>
    </row>
    <row r="156" ht="15">
      <c r="I156" s="4"/>
    </row>
    <row r="157" ht="15">
      <c r="I157" s="4"/>
    </row>
    <row r="158" ht="15">
      <c r="I158" s="4"/>
    </row>
    <row r="159" ht="15">
      <c r="I159" s="4"/>
    </row>
    <row r="160" ht="15">
      <c r="I160" s="4"/>
    </row>
    <row r="161" ht="15">
      <c r="I161" s="4"/>
    </row>
    <row r="162" ht="15">
      <c r="I162" s="4"/>
    </row>
    <row r="163" ht="15">
      <c r="I163" s="4"/>
    </row>
    <row r="164" ht="15">
      <c r="I164" s="4"/>
    </row>
    <row r="165" ht="15">
      <c r="I165" s="4"/>
    </row>
    <row r="166" ht="15">
      <c r="I166" s="4"/>
    </row>
    <row r="167" ht="15">
      <c r="I167" s="4"/>
    </row>
    <row r="168" ht="15">
      <c r="I168" s="4"/>
    </row>
    <row r="169" ht="15">
      <c r="I169" s="4"/>
    </row>
    <row r="170" ht="15">
      <c r="I170" s="4"/>
    </row>
    <row r="171" ht="15">
      <c r="I171" s="4"/>
    </row>
    <row r="172" ht="15">
      <c r="I172" s="4"/>
    </row>
    <row r="173" ht="15">
      <c r="I173" s="4"/>
    </row>
    <row r="174" ht="15">
      <c r="I174" s="4"/>
    </row>
    <row r="175" ht="15">
      <c r="I175" s="4"/>
    </row>
    <row r="176" ht="15">
      <c r="I176" s="4"/>
    </row>
    <row r="177" ht="15">
      <c r="I177" s="4"/>
    </row>
    <row r="178" ht="15">
      <c r="I178" s="4"/>
    </row>
    <row r="179" ht="15">
      <c r="I179" s="4"/>
    </row>
    <row r="180" ht="15">
      <c r="I180" s="4" t="s">
        <v>470</v>
      </c>
    </row>
    <row r="181" ht="15">
      <c r="I181" s="4" t="s">
        <v>33</v>
      </c>
    </row>
    <row r="182" ht="15">
      <c r="I182" s="4"/>
    </row>
    <row r="183" ht="15">
      <c r="I183" s="4"/>
    </row>
    <row r="184" ht="15">
      <c r="I184" s="4"/>
    </row>
    <row r="185" ht="15">
      <c r="I185" s="4" t="s">
        <v>99</v>
      </c>
    </row>
    <row r="186" ht="15">
      <c r="I186" s="4"/>
    </row>
    <row r="187" ht="15">
      <c r="I187" s="4"/>
    </row>
    <row r="188" ht="15">
      <c r="I188" s="5" t="s">
        <v>44</v>
      </c>
    </row>
    <row r="189" ht="15">
      <c r="I189" s="5"/>
    </row>
    <row r="190" ht="15">
      <c r="I190" s="4" t="s">
        <v>102</v>
      </c>
    </row>
    <row r="191" ht="15">
      <c r="I191" s="4"/>
    </row>
    <row r="192" ht="15">
      <c r="I192" s="4"/>
    </row>
    <row r="193" ht="15">
      <c r="I193" s="4"/>
    </row>
    <row r="194" ht="15">
      <c r="I194" s="4"/>
    </row>
    <row r="195" ht="15">
      <c r="I195" s="4" t="s">
        <v>289</v>
      </c>
    </row>
    <row r="196" ht="15">
      <c r="I196" s="4" t="s">
        <v>467</v>
      </c>
    </row>
    <row r="197" ht="15">
      <c r="I197" s="5" t="s">
        <v>30</v>
      </c>
    </row>
    <row r="198" ht="15">
      <c r="I198" s="5"/>
    </row>
    <row r="199" ht="15">
      <c r="I199" s="5"/>
    </row>
    <row r="200" ht="15">
      <c r="I200" s="4"/>
    </row>
    <row r="201" ht="15">
      <c r="I201" s="5" t="s">
        <v>55</v>
      </c>
    </row>
    <row r="202" ht="15">
      <c r="I202" s="5"/>
    </row>
    <row r="203" ht="15">
      <c r="I203" s="5"/>
    </row>
    <row r="204" ht="15">
      <c r="I204" s="5"/>
    </row>
    <row r="205" ht="15">
      <c r="I205" s="5"/>
    </row>
    <row r="206" ht="15">
      <c r="I206" s="5"/>
    </row>
    <row r="207" ht="15">
      <c r="I207" s="5"/>
    </row>
    <row r="208" ht="15">
      <c r="I208" s="5"/>
    </row>
    <row r="209" ht="15">
      <c r="I209" s="5"/>
    </row>
    <row r="210" ht="15">
      <c r="I210" s="5"/>
    </row>
    <row r="211" ht="15">
      <c r="I211" s="4"/>
    </row>
    <row r="212" ht="15">
      <c r="I212" s="49"/>
    </row>
    <row r="213" ht="15">
      <c r="I213" s="5"/>
    </row>
    <row r="214" ht="15">
      <c r="I214" s="5"/>
    </row>
    <row r="215" ht="15">
      <c r="I215" s="5"/>
    </row>
    <row r="216" ht="15">
      <c r="I216" s="5"/>
    </row>
    <row r="217" ht="15">
      <c r="I217" s="5"/>
    </row>
    <row r="218" ht="15">
      <c r="I218" s="5"/>
    </row>
    <row r="219" ht="15">
      <c r="I219" s="5"/>
    </row>
    <row r="220" ht="15">
      <c r="I220" s="5"/>
    </row>
    <row r="221" ht="15">
      <c r="I221" s="5"/>
    </row>
    <row r="222" ht="15">
      <c r="I222" s="5"/>
    </row>
    <row r="223" ht="15">
      <c r="I223" s="5"/>
    </row>
    <row r="224" ht="15">
      <c r="I224" s="5"/>
    </row>
    <row r="225" ht="15">
      <c r="I225" s="5" t="s">
        <v>50</v>
      </c>
    </row>
    <row r="226" ht="15">
      <c r="I226" s="5"/>
    </row>
    <row r="227" ht="15">
      <c r="I227" s="5" t="s">
        <v>63</v>
      </c>
    </row>
    <row r="228" ht="15">
      <c r="I228" s="5"/>
    </row>
    <row r="229" ht="15">
      <c r="I229" s="5"/>
    </row>
    <row r="230" ht="15">
      <c r="I230" s="5"/>
    </row>
    <row r="231" ht="15">
      <c r="I231" s="5"/>
    </row>
    <row r="232" ht="15">
      <c r="I232" s="4" t="s">
        <v>65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2018-06-20T12:00:06Z</dcterms:modified>
  <cp:category/>
  <cp:version/>
  <cp:contentType/>
  <cp:contentStatus/>
</cp:coreProperties>
</file>