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3B" sheetId="1" r:id="rId1"/>
  </sheets>
  <definedNames/>
  <calcPr fullCalcOnLoad="1"/>
</workbook>
</file>

<file path=xl/sharedStrings.xml><?xml version="1.0" encoding="utf-8"?>
<sst xmlns="http://schemas.openxmlformats.org/spreadsheetml/2006/main" count="121" uniqueCount="60">
  <si>
    <t>J.m.</t>
  </si>
  <si>
    <t>Ilość</t>
  </si>
  <si>
    <t xml:space="preserve">Cena jedn.
zł </t>
  </si>
  <si>
    <t>Stawka
VAT
%</t>
  </si>
  <si>
    <t>Lp.</t>
  </si>
  <si>
    <t>Razem:</t>
  </si>
  <si>
    <t>X</t>
  </si>
  <si>
    <t>szt.</t>
  </si>
  <si>
    <t>9-cio cyfrowy
kod numeryczny Wspólnego Słownika Zamówień (CPV)</t>
  </si>
  <si>
    <t xml:space="preserve">Opis przedmiotu zamówienia określony zgodnie 
z art. 29 i 30 ustawy Prawo zamówień publicznych 
</t>
  </si>
  <si>
    <t>Wartość netto
(kol. 5 x kol. 6)
zł</t>
  </si>
  <si>
    <t>Wartość VAT
(kol. 7 x kol. 8)
zł</t>
  </si>
  <si>
    <t>Wartość brutto
(kol. 7 + kol. 9)
zł</t>
  </si>
  <si>
    <t>30212000-8</t>
  </si>
  <si>
    <t>Kabel SVGA DSUB 15pin wtyk na wtyk długość 3 metry
Kabel monitorowy LCD,XGA,SVGA,SXGA Plug&amp;Play DDC2B; dł 3m; wtyk DSUB15/1.27mm na wtyk DSUB15/1.27mm; posiada 3 kable koncentryczna dla RGB plus 9 żył oraz dwa ferryty przeciwzakłóceniowe; do profesjonalnych zastosowań</t>
  </si>
  <si>
    <t>Dysk twardy zewnętrzny 1TB: 2,5"", typ połączenia USB 3.0 i USB 2.0, wstrząsoodporny, oprawa odporna na zarysowania, max waga 205 g, kabel USB w zestawie</t>
  </si>
  <si>
    <t>30234000-8</t>
  </si>
  <si>
    <t>Standardowy, oryginalny zasilacz 65W do notebooków HP-do EliteBook 850 G3</t>
  </si>
  <si>
    <t xml:space="preserve">Kabel DisplayPort 1.2 DP-DP M/M 4K Ultra HD 3M, Standard DisplayPort: DisplayPort 1.2
  • Przepustowość:  17.28 Gbit/s in High Bit Rate 2 (HBR2) mode
• 4K @ 60Hz
 Multi-Stream Transport(MST) :  
 Rozdzielczość max :  3840x2160  lub 4096x21, Pozłacane końcówki
</t>
  </si>
  <si>
    <t xml:space="preserve">Kabel DisplayPort-DisplayPort 1.2
Typ DP/DP, M/M, czarny, 5.0m, Premium
DisplayPort v.1.2
• 4K @ 60Hz
 Multi-Stream Transport(MST) :  
 Rozdzielczość max :  3840x2160  lub 4096x2160, Pozłacane końcówki
</t>
  </si>
  <si>
    <t>Kabel HDMI 3D 4K Standard Speed z Ethernet - 10m min 1.4 
, obsługiwana  rozdzielczość do Ultra HD 4K 3840x2160  lub 4096x2160 , włączajac 1080p 3D
, kanał zwrotny audio
, kanał ethernet, Obsługa kolorów Deep Colour, xvYCC, zwiększona gęstość ekranowania redukuje wszelkie zakłócenia, przewód wykonany z miedzi beztlenowej 99,99%, wtyki pokryte 24K złotem</t>
  </si>
  <si>
    <t>Przewód HDMI, dł.3m, typ HDMI /M/ - HDMI /M/, zgodność ze standardem HDMI v1.4</t>
  </si>
  <si>
    <t>30234200-0</t>
  </si>
  <si>
    <t>30237000-9</t>
  </si>
  <si>
    <t xml:space="preserve">Obudowa do dysku USB 3.0: 
    Typ: Zewnętrzna
    Rozmiar:zgodna zarówno z dyskiem HDD, jak i SSD o rozmiarze 2,5''.
    Interfejs: USB 3.0
    Interfejs dysku: SATA
    Materiał: Aluminium, Dioda LED informująca o pracy urządzenia
    Zasilanie: USB, dołączone akcesoria: Kabel USB
</t>
  </si>
  <si>
    <t>Przejściówka USB-C do HDMI</t>
  </si>
  <si>
    <t xml:space="preserve">Podkładka pod mysz kolor czarny, ergonomiczna z oparciem na nadgarsek. </t>
  </si>
  <si>
    <t>Podkładka pod mysz zwykła 18x23</t>
  </si>
  <si>
    <t>Dysk twardy zewnętrzny 3TB: 2,5"", typ podłączenia USB 3.0 i USB 2.0</t>
  </si>
  <si>
    <t xml:space="preserve">Przedłużacz USB 3m </t>
  </si>
  <si>
    <t>Zewnętrzny napęd optyczny Slim Plug &amp; Play USB 3.0, obsługa formatów: CD-R, CD-ROM, CD-RW, DVD-R, DVD-R DL, DVD-RAM, DVD-ROM, DVD-RW, DVD+R, DVD+R DL, DVD+RW, prędkość zapisu DVD min. 8x, CD min. 24x, współpracujący z Windows 10</t>
  </si>
  <si>
    <t xml:space="preserve">Klawiatura przewodowa USB: Zastosowane technologie Plug &amp; Play, Inne Klawisz blokujący klawiature, Konstrukcja Składane nóżki, Niski profil klawiszy </t>
  </si>
  <si>
    <t>Dysk twardy zewnętrzny 2TB: 2,5"", typ połączenia USB 3.0 i USB 2.0, wstrząsoodporny, oprawa odporna na zarysowania, max waga 205 g, kabel USB w zestawie</t>
  </si>
  <si>
    <t>lampa do projektora NEC NP-PE401HG (oryginał)</t>
  </si>
  <si>
    <t>38652100-1</t>
  </si>
  <si>
    <t>szt</t>
  </si>
  <si>
    <t>30233152-1</t>
  </si>
  <si>
    <t>30236000-2</t>
  </si>
  <si>
    <t>38653400-1</t>
  </si>
  <si>
    <t>30237110-3</t>
  </si>
  <si>
    <r>
      <t xml:space="preserve">Kabel SVGA DSUB 15pin wtyk na wtyk długość 3 metry
</t>
    </r>
    <r>
      <rPr>
        <sz val="8"/>
        <rFont val="Arial"/>
        <family val="2"/>
      </rPr>
      <t>Kabel monitorowy LCD,XGA,SVGA,SXGA Plug&amp;Play DDC2B; dł 3m; wtyk DSUB15/1.27mm na wtyk DSUB15/1.27mm; posiada 3 kable koncentryczna dla RGB plus 9 żył oraz dwa ferryty przeciwzakłóceniowe; do profesjonalnych zastosowań</t>
    </r>
  </si>
  <si>
    <r>
      <t xml:space="preserve">Kabel SVGA DSUB 15pin wtyk na gniazdo długość 3 metry
</t>
    </r>
    <r>
      <rPr>
        <sz val="8"/>
        <rFont val="Arial"/>
        <family val="2"/>
      </rPr>
      <t>Kabel monitorowy LCD,XGA,SVGA,SXGA Plug&amp;Play DDC2B; dł 3m; wtyk DSUB15/1.27mm na gniazdo DSUB15/1.27mm; posiada 3 kable koncentryczna dla RGB plus 9 żył oraz dwa feryty przeciwzakłóceniowe; do profesjonalnych zastosowań</t>
    </r>
  </si>
  <si>
    <r>
      <t xml:space="preserve">KABEL VGA M / M 3M, EKRAN, FERRYT- CA-VGAC-10CC-0030-B
</t>
    </r>
    <r>
      <rPr>
        <sz val="8"/>
        <rFont val="Arial"/>
        <family val="2"/>
      </rPr>
      <t>Wtyk B D-Sub (VGA)
Rodzaj wtyku A - męski
Rodzaj wtyku B – męski
Rodzaj Kabel video 
Długość kabla (3 m)</t>
    </r>
    <r>
      <rPr>
        <b/>
        <sz val="8"/>
        <rFont val="Arial"/>
        <family val="2"/>
      </rPr>
      <t xml:space="preserve">
</t>
    </r>
  </si>
  <si>
    <r>
      <t xml:space="preserve">Przełącznik 5-cio portowy 10/100Mbps.
</t>
    </r>
    <r>
      <rPr>
        <sz val="8"/>
        <rFont val="Arial"/>
        <family val="2"/>
      </rPr>
      <t>Powinien zawierać: funkcję Auto MDI/MDIX, 5 portów RJ45 10/100Mb/s (automatyczna negocjacja szybkości połączeń, automatyczne krosowanie Auto MDI / MDIX),
Transmisję zapewnia kontrola przepływu danych w trybie pełnego dupleksu (standard IEEE 802.3x)
Obudowa plastikowa typu desktop, funkcji plug and play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
Długość kabla (3 m)</t>
    </r>
    <r>
      <rPr>
        <b/>
        <sz val="8"/>
        <rFont val="Arial"/>
        <family val="2"/>
      </rPr>
      <t xml:space="preserve">
</t>
    </r>
  </si>
  <si>
    <r>
      <t xml:space="preserve">Adapter  Delock </t>
    </r>
    <r>
      <rPr>
        <sz val="8"/>
        <rFont val="Arial"/>
        <family val="2"/>
      </rPr>
      <t xml:space="preserve">do podłączenia monitora z wejściem VGA
  2 końcówk1:  VGA żeńska, 1 x HDMI 69.90
</t>
    </r>
    <r>
      <rPr>
        <b/>
        <sz val="8"/>
        <rFont val="Arial"/>
        <family val="2"/>
      </rPr>
      <t xml:space="preserve">
</t>
    </r>
  </si>
  <si>
    <r>
      <t>BATERIA do laptopa  DELL 71R31 97Wh</t>
    </r>
    <r>
      <rPr>
        <sz val="8"/>
        <rFont val="Arial"/>
        <family val="2"/>
      </rPr>
      <t xml:space="preserve"> E6440 E6540 Oryginalna</t>
    </r>
  </si>
  <si>
    <r>
      <t xml:space="preserve">Switch TP-LINK SG108 switch 8x1Gb
</t>
    </r>
    <r>
      <rPr>
        <sz val="8"/>
        <rFont val="Arial"/>
        <family val="2"/>
      </rPr>
      <t>Wtyk B D-Sub (VGA)
Rodzaj wtyku A - męski
Rodzaj wtyku B – męski
Rodzaj Kabel video 
Długość kabla (3 m) zasilacz</t>
    </r>
    <r>
      <rPr>
        <b/>
        <sz val="8"/>
        <rFont val="Arial"/>
        <family val="2"/>
      </rPr>
      <t xml:space="preserve">
</t>
    </r>
  </si>
  <si>
    <r>
      <t>Ekran projekcyjny</t>
    </r>
    <r>
      <rPr>
        <sz val="8"/>
        <rFont val="Arial"/>
        <family val="2"/>
      </rPr>
      <t xml:space="preserve"> 4World ze statywem 152x152 (1:1) biały mat   
Obsługa pamięci masowych
Masa netto -  6.7kg
Oprogramowanie</t>
    </r>
  </si>
  <si>
    <r>
      <rPr>
        <b/>
        <sz val="8"/>
        <rFont val="Arial"/>
        <family val="2"/>
      </rPr>
      <t>Dysk przenośny</t>
    </r>
    <r>
      <rPr>
        <sz val="8"/>
        <rFont val="Arial"/>
        <family val="2"/>
      </rPr>
      <t xml:space="preserve"> 2,5" o pojemności 2 TB Interfejs USB 3.0 kompatybilny z USB 2.0, rodzaj HDD
</t>
    </r>
  </si>
  <si>
    <r>
      <rPr>
        <b/>
        <sz val="8"/>
        <rFont val="Arial"/>
        <family val="2"/>
      </rPr>
      <t>Nagrywarka zewnętrzna LightScribe:</t>
    </r>
    <r>
      <rPr>
        <sz val="8"/>
        <rFont val="Arial"/>
        <family val="2"/>
      </rPr>
      <t xml:space="preserve"> Typ Zewnętrzny, Pamięć Cache 4 MB
Interfejs USB, Zapis DVD+/-R 8, Zapis DVD+/-RW 8, Zapis DVD+/-R DL 6, Zapis CD-R 24
Zapis CD-RW 24, Zapis BD-R 6, Odczyt BD 6, Odczyt DVD 8, Odczyt CD 24, Odczyt DVD-RAM 5
Czas dostępu DVD do 200 ms, Czas dostępu CD do 200 ms.</t>
    </r>
  </si>
  <si>
    <r>
      <rPr>
        <b/>
        <sz val="8"/>
        <rFont val="Arial"/>
        <family val="2"/>
      </rPr>
      <t>PenDrive</t>
    </r>
    <r>
      <rPr>
        <sz val="8"/>
        <rFont val="Arial"/>
        <family val="2"/>
      </rPr>
      <t xml:space="preserve"> (pamięć USB) pojemność 64 GB Typ połaczenia USB 3.11gen / USB 3.0 Maksymalna prędkość zapisu 10 MB/s, Maksymalna prędkość odczytu (Mb/s) 40 MB/s </t>
    </r>
  </si>
  <si>
    <r>
      <rPr>
        <b/>
        <sz val="8"/>
        <rFont val="Arial"/>
        <family val="2"/>
      </rPr>
      <t>Ekran projekcyjny:</t>
    </r>
    <r>
      <rPr>
        <sz val="8"/>
        <rFont val="Arial CE"/>
        <family val="0"/>
      </rPr>
      <t xml:space="preserve"> ręcznie rozwijany: model ekranu  MANUAL 244x183 rodzaj ręcznie rozwijany,
format powierzchni roboczej 4:3, powierzchnia całkowita 244x183, powierzchnia projekcyjna 236x175, kaseta stalowa, cechy specjalne cichy mechanizm zwijający z napędem sprężynowym, odporny na długotrwałą eksploatację.
</t>
    </r>
  </si>
  <si>
    <r>
      <rPr>
        <b/>
        <sz val="8"/>
        <rFont val="Arial"/>
        <family val="2"/>
      </rPr>
      <t xml:space="preserve">Kabel sieciowy </t>
    </r>
    <r>
      <rPr>
        <sz val="8"/>
        <rFont val="Arial CE"/>
        <family val="0"/>
      </rPr>
      <t xml:space="preserve">ETHERNET RJ45 10m typ patchcord kategoria 5e (1000 Mbit) typ ekranowania UTP zastosowanie sieciowy końcówka końcówka 1 1 x RJ45 koncówka 2 1 x RJ45 długość 1000 cm klasa produktu 5 kategoria 
</t>
    </r>
  </si>
  <si>
    <r>
      <rPr>
        <b/>
        <sz val="8"/>
        <rFont val="Arial"/>
        <family val="2"/>
      </rPr>
      <t>Kabel siecowy</t>
    </r>
    <r>
      <rPr>
        <sz val="8"/>
        <rFont val="Arial CE"/>
        <family val="0"/>
      </rPr>
      <t xml:space="preserve"> ETHERNET RJ45 5m</t>
    </r>
  </si>
  <si>
    <r>
      <rPr>
        <b/>
        <sz val="8"/>
        <rFont val="Arial"/>
        <family val="2"/>
      </rPr>
      <t>Zestaw Klawiatura + mysz bezprzewodowa</t>
    </r>
    <r>
      <rPr>
        <sz val="8"/>
        <rFont val="Arial CE"/>
        <family val="0"/>
      </rPr>
      <t xml:space="preserve">
</t>
    </r>
  </si>
  <si>
    <t>Urządzenie do monitorów:  Urządzenie rozdzielające sygnał wideo z  1 wejść na do 3 monitorów   , Maksymalna rozdzielczość: 1920x1080, Rodzaj urządzenia: Splitter, Typ: DVI, Złącza wejściowe: 1x, displayPort, Złącza wyjściowe: 3x DVI.</t>
  </si>
  <si>
    <t>Mysz laserowa bezprzewodowa, łącząca się za pomocą bluetooth - bez nanoodbiornika -5 programowalnych przycisków -Rozdzielczość 1000 dpi -Błyskawiczne przewijanie -Laserowe śledzenie ruchów -Wskaźnik rozładowania baterii (dwukolorowa dioda LED) -Interfejs: Bluetooth 2.0 zasięg do 10m -Działa pod systemami: Windows XP, Windows Vista, Windows 7, Windows 8 Mac OS X 10.4.x lub nowszy.</t>
  </si>
  <si>
    <t>HP UltraSlim Docking Station 2013 D9Y32AA - stacja dokująca, do modelu HP EliteBook 850 G3</t>
  </si>
  <si>
    <t>Mysz przewodowa optyczna usb: Mysz komputerowa, optyczna, czterokierunkowa rolka przewijania, zwiększona rozdzielczość (do 1000dpi), podłączenie USB, kolor czarny,</t>
  </si>
  <si>
    <r>
      <t xml:space="preserve">Nazwa producenta i oznaczenie produktu oferowanego
</t>
    </r>
    <r>
      <rPr>
        <b/>
        <sz val="8"/>
        <color indexed="10"/>
        <rFont val="Arial"/>
        <family val="2"/>
      </rPr>
      <t>WYPEŁNIAJĄ WSZYSCY WYKONAWCY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</si>
</sst>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[$€-2]\ #,##0.00_);[Red]\([$€-2]\ #,##0.00\)"/>
    <numFmt numFmtId="169" formatCode="#,##0.00;[Red]#,##0.00"/>
    <numFmt numFmtId="170" formatCode="#,##0.00\ &quot;zł&quot;"/>
    <numFmt numFmtId="171" formatCode="#,##0.00\ _z_ł"/>
    <numFmt numFmtId="172" formatCode="0.000"/>
  </numFmts>
  <fonts count="49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i/>
      <sz val="8"/>
      <name val="Arial"/>
      <family val="2"/>
    </font>
    <font>
      <sz val="11"/>
      <color indexed="17"/>
      <name val="Czcionka tekstu podstawowego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i/>
      <sz val="8"/>
      <name val="Arial CE"/>
      <family val="0"/>
    </font>
    <font>
      <b/>
      <sz val="8"/>
      <name val="Arial CE"/>
      <family val="0"/>
    </font>
    <font>
      <sz val="8"/>
      <name val="Czcionka tekstu podstawowego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30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11" fillId="0" borderId="10" xfId="45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>
      <alignment horizontal="center" vertical="top"/>
    </xf>
    <xf numFmtId="2" fontId="11" fillId="0" borderId="10" xfId="45" applyNumberFormat="1" applyFont="1" applyFill="1" applyBorder="1" applyAlignment="1" applyProtection="1">
      <alignment vertical="top"/>
      <protection/>
    </xf>
    <xf numFmtId="2" fontId="4" fillId="0" borderId="11" xfId="0" applyNumberFormat="1" applyFont="1" applyFill="1" applyBorder="1" applyAlignment="1">
      <alignment vertical="top"/>
    </xf>
    <xf numFmtId="0" fontId="11" fillId="0" borderId="12" xfId="45" applyNumberFormat="1" applyFont="1" applyFill="1" applyBorder="1" applyAlignment="1" applyProtection="1">
      <alignment vertical="top"/>
      <protection/>
    </xf>
    <xf numFmtId="2" fontId="11" fillId="0" borderId="12" xfId="45" applyNumberFormat="1" applyFont="1" applyFill="1" applyBorder="1" applyAlignment="1" applyProtection="1">
      <alignment vertical="top"/>
      <protection/>
    </xf>
    <xf numFmtId="0" fontId="4" fillId="0" borderId="12" xfId="45" applyNumberFormat="1" applyFont="1" applyFill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" fontId="7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1" fontId="7" fillId="0" borderId="13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 applyProtection="1">
      <alignment horizontal="right" vertical="top"/>
      <protection/>
    </xf>
    <xf numFmtId="0" fontId="12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48" fillId="0" borderId="10" xfId="0" applyNumberFormat="1" applyFont="1" applyBorder="1" applyAlignment="1">
      <alignment horizontal="right" vertical="top"/>
    </xf>
    <xf numFmtId="0" fontId="7" fillId="0" borderId="10" xfId="0" applyNumberFormat="1" applyFont="1" applyFill="1" applyBorder="1" applyAlignment="1">
      <alignment horizontal="right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_BuiltIn_Dobre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Layout" zoomScaleSheetLayoutView="100" workbookViewId="0" topLeftCell="A1">
      <selection activeCell="C38" sqref="C38"/>
    </sheetView>
  </sheetViews>
  <sheetFormatPr defaultColWidth="9.00390625" defaultRowHeight="12.75"/>
  <cols>
    <col min="1" max="1" width="3.375" style="8" customWidth="1"/>
    <col min="2" max="2" width="51.25390625" style="9" customWidth="1"/>
    <col min="3" max="3" width="10.625" style="9" customWidth="1"/>
    <col min="4" max="4" width="4.75390625" style="10" customWidth="1"/>
    <col min="5" max="5" width="5.625" style="10" customWidth="1"/>
    <col min="6" max="6" width="9.75390625" style="10" customWidth="1"/>
    <col min="7" max="7" width="9.375" style="9" customWidth="1"/>
    <col min="8" max="8" width="4.75390625" style="10" customWidth="1"/>
    <col min="9" max="9" width="9.875" style="9" customWidth="1"/>
    <col min="10" max="10" width="10.00390625" style="9" customWidth="1"/>
    <col min="11" max="11" width="14.625" style="11" customWidth="1"/>
    <col min="12" max="16384" width="9.125" style="9" customWidth="1"/>
  </cols>
  <sheetData>
    <row r="1" spans="1:11" ht="90">
      <c r="A1" s="3" t="s">
        <v>4</v>
      </c>
      <c r="B1" s="2" t="s">
        <v>9</v>
      </c>
      <c r="C1" s="2" t="s">
        <v>8</v>
      </c>
      <c r="D1" s="3" t="s">
        <v>0</v>
      </c>
      <c r="E1" s="3" t="s">
        <v>1</v>
      </c>
      <c r="F1" s="2" t="s">
        <v>2</v>
      </c>
      <c r="G1" s="2" t="s">
        <v>10</v>
      </c>
      <c r="H1" s="2" t="s">
        <v>3</v>
      </c>
      <c r="I1" s="2" t="s">
        <v>11</v>
      </c>
      <c r="J1" s="2" t="s">
        <v>12</v>
      </c>
      <c r="K1" s="1" t="s">
        <v>59</v>
      </c>
    </row>
    <row r="2" spans="1:11" s="13" customFormat="1" ht="11.25">
      <c r="A2" s="4">
        <v>1</v>
      </c>
      <c r="B2" s="12">
        <v>2</v>
      </c>
      <c r="C2" s="4">
        <v>3</v>
      </c>
      <c r="D2" s="12">
        <v>4</v>
      </c>
      <c r="E2" s="4">
        <v>5</v>
      </c>
      <c r="F2" s="12">
        <v>6</v>
      </c>
      <c r="G2" s="4">
        <v>7</v>
      </c>
      <c r="H2" s="12">
        <v>8</v>
      </c>
      <c r="I2" s="4">
        <v>9</v>
      </c>
      <c r="J2" s="12">
        <v>10</v>
      </c>
      <c r="K2" s="5">
        <v>11</v>
      </c>
    </row>
    <row r="3" spans="1:11" s="6" customFormat="1" ht="94.5" customHeight="1">
      <c r="A3" s="14">
        <v>1</v>
      </c>
      <c r="B3" s="21" t="s">
        <v>56</v>
      </c>
      <c r="C3" s="22" t="s">
        <v>23</v>
      </c>
      <c r="D3" s="17" t="s">
        <v>7</v>
      </c>
      <c r="E3" s="18">
        <v>4</v>
      </c>
      <c r="F3" s="20"/>
      <c r="G3" s="20">
        <f>E3*F3</f>
        <v>0</v>
      </c>
      <c r="H3" s="17">
        <v>23</v>
      </c>
      <c r="I3" s="20">
        <f>G3*H3/100</f>
        <v>0</v>
      </c>
      <c r="J3" s="20">
        <f>G3+I3</f>
        <v>0</v>
      </c>
      <c r="K3" s="23"/>
    </row>
    <row r="4" spans="1:11" s="6" customFormat="1" ht="99.75" customHeight="1">
      <c r="A4" s="14">
        <v>2</v>
      </c>
      <c r="B4" s="21" t="s">
        <v>14</v>
      </c>
      <c r="C4" s="24" t="s">
        <v>13</v>
      </c>
      <c r="D4" s="24" t="s">
        <v>7</v>
      </c>
      <c r="E4" s="25">
        <v>10</v>
      </c>
      <c r="F4" s="53"/>
      <c r="G4" s="19">
        <f>E4*F4</f>
        <v>0</v>
      </c>
      <c r="H4" s="24">
        <v>23</v>
      </c>
      <c r="I4" s="19">
        <f>G4*H4/100</f>
        <v>0</v>
      </c>
      <c r="J4" s="19">
        <f>G4+I4</f>
        <v>0</v>
      </c>
      <c r="K4" s="15"/>
    </row>
    <row r="5" spans="1:11" s="6" customFormat="1" ht="84.75" customHeight="1">
      <c r="A5" s="14">
        <v>3</v>
      </c>
      <c r="B5" s="26" t="s">
        <v>15</v>
      </c>
      <c r="C5" s="22" t="s">
        <v>16</v>
      </c>
      <c r="D5" s="17" t="s">
        <v>7</v>
      </c>
      <c r="E5" s="18">
        <v>10</v>
      </c>
      <c r="F5" s="20"/>
      <c r="G5" s="20">
        <f>E5*F5</f>
        <v>0</v>
      </c>
      <c r="H5" s="17">
        <v>23</v>
      </c>
      <c r="I5" s="20">
        <f>G5*H5/100</f>
        <v>0</v>
      </c>
      <c r="J5" s="20">
        <f>G5+I5</f>
        <v>0</v>
      </c>
      <c r="K5" s="15"/>
    </row>
    <row r="6" spans="1:11" s="6" customFormat="1" ht="126" customHeight="1">
      <c r="A6" s="14">
        <v>4</v>
      </c>
      <c r="B6" s="27" t="s">
        <v>57</v>
      </c>
      <c r="C6" s="28" t="s">
        <v>23</v>
      </c>
      <c r="D6" s="29" t="s">
        <v>7</v>
      </c>
      <c r="E6" s="30">
        <v>1</v>
      </c>
      <c r="F6" s="31"/>
      <c r="G6" s="31">
        <f aca="true" t="shared" si="0" ref="G6:G29">E6*F6</f>
        <v>0</v>
      </c>
      <c r="H6" s="29">
        <v>23</v>
      </c>
      <c r="I6" s="31">
        <f aca="true" t="shared" si="1" ref="I6:I29">G6*H6/100</f>
        <v>0</v>
      </c>
      <c r="J6" s="31">
        <f aca="true" t="shared" si="2" ref="J6:J21">G6+I6</f>
        <v>0</v>
      </c>
      <c r="K6" s="23"/>
    </row>
    <row r="7" spans="1:11" s="16" customFormat="1" ht="105" customHeight="1">
      <c r="A7" s="14">
        <v>5</v>
      </c>
      <c r="B7" s="27" t="s">
        <v>17</v>
      </c>
      <c r="C7" s="28" t="s">
        <v>23</v>
      </c>
      <c r="D7" s="29" t="s">
        <v>7</v>
      </c>
      <c r="E7" s="30">
        <v>1</v>
      </c>
      <c r="F7" s="31"/>
      <c r="G7" s="31">
        <f t="shared" si="0"/>
        <v>0</v>
      </c>
      <c r="H7" s="29">
        <v>23</v>
      </c>
      <c r="I7" s="31">
        <f t="shared" si="1"/>
        <v>0</v>
      </c>
      <c r="J7" s="31">
        <f t="shared" si="2"/>
        <v>0</v>
      </c>
      <c r="K7" s="23"/>
    </row>
    <row r="8" spans="1:11" s="16" customFormat="1" ht="141.75" customHeight="1">
      <c r="A8" s="14">
        <v>6</v>
      </c>
      <c r="B8" s="27" t="s">
        <v>18</v>
      </c>
      <c r="C8" s="28" t="s">
        <v>23</v>
      </c>
      <c r="D8" s="29" t="s">
        <v>7</v>
      </c>
      <c r="E8" s="30">
        <v>4</v>
      </c>
      <c r="F8" s="31"/>
      <c r="G8" s="31">
        <f t="shared" si="0"/>
        <v>0</v>
      </c>
      <c r="H8" s="29">
        <v>23</v>
      </c>
      <c r="I8" s="31">
        <f t="shared" si="1"/>
        <v>0</v>
      </c>
      <c r="J8" s="31">
        <f t="shared" si="2"/>
        <v>0</v>
      </c>
      <c r="K8" s="23"/>
    </row>
    <row r="9" spans="1:11" s="16" customFormat="1" ht="99.75" customHeight="1">
      <c r="A9" s="14">
        <v>7</v>
      </c>
      <c r="B9" s="27" t="s">
        <v>19</v>
      </c>
      <c r="C9" s="28" t="s">
        <v>23</v>
      </c>
      <c r="D9" s="29" t="s">
        <v>7</v>
      </c>
      <c r="E9" s="30">
        <v>2</v>
      </c>
      <c r="F9" s="31"/>
      <c r="G9" s="31">
        <f t="shared" si="0"/>
        <v>0</v>
      </c>
      <c r="H9" s="29">
        <v>23</v>
      </c>
      <c r="I9" s="31">
        <f t="shared" si="1"/>
        <v>0</v>
      </c>
      <c r="J9" s="31">
        <f t="shared" si="2"/>
        <v>0</v>
      </c>
      <c r="K9" s="23"/>
    </row>
    <row r="10" spans="1:11" s="16" customFormat="1" ht="99.75" customHeight="1">
      <c r="A10" s="14">
        <v>8</v>
      </c>
      <c r="B10" s="32" t="s">
        <v>20</v>
      </c>
      <c r="C10" s="28" t="s">
        <v>23</v>
      </c>
      <c r="D10" s="29" t="s">
        <v>7</v>
      </c>
      <c r="E10" s="30">
        <v>2</v>
      </c>
      <c r="F10" s="31"/>
      <c r="G10" s="31">
        <f t="shared" si="0"/>
        <v>0</v>
      </c>
      <c r="H10" s="29">
        <v>23</v>
      </c>
      <c r="I10" s="31">
        <f t="shared" si="1"/>
        <v>0</v>
      </c>
      <c r="J10" s="31">
        <f t="shared" si="2"/>
        <v>0</v>
      </c>
      <c r="K10" s="23"/>
    </row>
    <row r="11" spans="1:11" s="16" customFormat="1" ht="99.75" customHeight="1">
      <c r="A11" s="14">
        <v>9</v>
      </c>
      <c r="B11" s="32" t="s">
        <v>21</v>
      </c>
      <c r="C11" s="28" t="s">
        <v>23</v>
      </c>
      <c r="D11" s="29" t="s">
        <v>7</v>
      </c>
      <c r="E11" s="30">
        <v>2</v>
      </c>
      <c r="F11" s="31"/>
      <c r="G11" s="31">
        <f t="shared" si="0"/>
        <v>0</v>
      </c>
      <c r="H11" s="29">
        <v>23</v>
      </c>
      <c r="I11" s="31">
        <f t="shared" si="1"/>
        <v>0</v>
      </c>
      <c r="J11" s="31">
        <f t="shared" si="2"/>
        <v>0</v>
      </c>
      <c r="K11" s="23"/>
    </row>
    <row r="12" spans="1:11" s="6" customFormat="1" ht="83.25" customHeight="1">
      <c r="A12" s="14">
        <v>10</v>
      </c>
      <c r="B12" s="32" t="s">
        <v>25</v>
      </c>
      <c r="C12" s="28" t="s">
        <v>23</v>
      </c>
      <c r="D12" s="29" t="s">
        <v>7</v>
      </c>
      <c r="E12" s="30">
        <v>5</v>
      </c>
      <c r="F12" s="31"/>
      <c r="G12" s="31">
        <f t="shared" si="0"/>
        <v>0</v>
      </c>
      <c r="H12" s="29">
        <v>23</v>
      </c>
      <c r="I12" s="31">
        <f t="shared" si="1"/>
        <v>0</v>
      </c>
      <c r="J12" s="31">
        <f t="shared" si="2"/>
        <v>0</v>
      </c>
      <c r="K12" s="23"/>
    </row>
    <row r="13" spans="1:11" s="6" customFormat="1" ht="84" customHeight="1">
      <c r="A13" s="14">
        <v>11</v>
      </c>
      <c r="B13" s="32" t="s">
        <v>26</v>
      </c>
      <c r="C13" s="28" t="s">
        <v>23</v>
      </c>
      <c r="D13" s="29" t="s">
        <v>7</v>
      </c>
      <c r="E13" s="30">
        <v>10</v>
      </c>
      <c r="F13" s="31"/>
      <c r="G13" s="31">
        <f t="shared" si="0"/>
        <v>0</v>
      </c>
      <c r="H13" s="29">
        <v>23</v>
      </c>
      <c r="I13" s="31">
        <f t="shared" si="1"/>
        <v>0</v>
      </c>
      <c r="J13" s="31">
        <f t="shared" si="2"/>
        <v>0</v>
      </c>
      <c r="K13" s="23"/>
    </row>
    <row r="14" spans="1:11" s="6" customFormat="1" ht="93.75" customHeight="1">
      <c r="A14" s="14">
        <v>12</v>
      </c>
      <c r="B14" s="32" t="s">
        <v>27</v>
      </c>
      <c r="C14" s="28" t="s">
        <v>23</v>
      </c>
      <c r="D14" s="29" t="s">
        <v>7</v>
      </c>
      <c r="E14" s="30">
        <v>10</v>
      </c>
      <c r="F14" s="31"/>
      <c r="G14" s="31">
        <f t="shared" si="0"/>
        <v>0</v>
      </c>
      <c r="H14" s="29">
        <v>23</v>
      </c>
      <c r="I14" s="31">
        <f t="shared" si="1"/>
        <v>0</v>
      </c>
      <c r="J14" s="31">
        <f t="shared" si="2"/>
        <v>0</v>
      </c>
      <c r="K14" s="23"/>
    </row>
    <row r="15" spans="1:11" s="6" customFormat="1" ht="170.25" customHeight="1">
      <c r="A15" s="14">
        <v>13</v>
      </c>
      <c r="B15" s="32" t="s">
        <v>28</v>
      </c>
      <c r="C15" s="28" t="s">
        <v>16</v>
      </c>
      <c r="D15" s="29" t="s">
        <v>7</v>
      </c>
      <c r="E15" s="30">
        <v>7</v>
      </c>
      <c r="F15" s="31"/>
      <c r="G15" s="31">
        <f t="shared" si="0"/>
        <v>0</v>
      </c>
      <c r="H15" s="29">
        <v>23</v>
      </c>
      <c r="I15" s="31">
        <f t="shared" si="1"/>
        <v>0</v>
      </c>
      <c r="J15" s="31">
        <f t="shared" si="2"/>
        <v>0</v>
      </c>
      <c r="K15" s="23"/>
    </row>
    <row r="16" spans="1:11" s="6" customFormat="1" ht="93.75" customHeight="1">
      <c r="A16" s="14">
        <v>14</v>
      </c>
      <c r="B16" s="32" t="s">
        <v>29</v>
      </c>
      <c r="C16" s="28" t="s">
        <v>23</v>
      </c>
      <c r="D16" s="29" t="s">
        <v>7</v>
      </c>
      <c r="E16" s="30">
        <v>2</v>
      </c>
      <c r="F16" s="31"/>
      <c r="G16" s="31">
        <f t="shared" si="0"/>
        <v>0</v>
      </c>
      <c r="H16" s="29">
        <v>23</v>
      </c>
      <c r="I16" s="31">
        <f t="shared" si="1"/>
        <v>0</v>
      </c>
      <c r="J16" s="31">
        <f t="shared" si="2"/>
        <v>0</v>
      </c>
      <c r="K16" s="23"/>
    </row>
    <row r="17" spans="1:11" s="6" customFormat="1" ht="82.5" customHeight="1">
      <c r="A17" s="14">
        <v>15</v>
      </c>
      <c r="B17" s="32" t="s">
        <v>30</v>
      </c>
      <c r="C17" s="28" t="s">
        <v>22</v>
      </c>
      <c r="D17" s="29" t="s">
        <v>7</v>
      </c>
      <c r="E17" s="30">
        <v>3</v>
      </c>
      <c r="F17" s="31"/>
      <c r="G17" s="31">
        <f t="shared" si="0"/>
        <v>0</v>
      </c>
      <c r="H17" s="29">
        <v>23</v>
      </c>
      <c r="I17" s="31">
        <f t="shared" si="1"/>
        <v>0</v>
      </c>
      <c r="J17" s="31">
        <f t="shared" si="2"/>
        <v>0</v>
      </c>
      <c r="K17" s="23"/>
    </row>
    <row r="18" spans="1:11" s="6" customFormat="1" ht="168.75" customHeight="1">
      <c r="A18" s="14">
        <v>16</v>
      </c>
      <c r="B18" s="32" t="s">
        <v>31</v>
      </c>
      <c r="C18" s="28" t="s">
        <v>23</v>
      </c>
      <c r="D18" s="29" t="s">
        <v>7</v>
      </c>
      <c r="E18" s="30">
        <v>7</v>
      </c>
      <c r="F18" s="31"/>
      <c r="G18" s="31">
        <f t="shared" si="0"/>
        <v>0</v>
      </c>
      <c r="H18" s="29">
        <v>23</v>
      </c>
      <c r="I18" s="31">
        <f t="shared" si="1"/>
        <v>0</v>
      </c>
      <c r="J18" s="31">
        <f t="shared" si="2"/>
        <v>0</v>
      </c>
      <c r="K18" s="23"/>
    </row>
    <row r="19" spans="1:11" s="6" customFormat="1" ht="171.75" customHeight="1">
      <c r="A19" s="14">
        <v>17</v>
      </c>
      <c r="B19" s="32" t="s">
        <v>58</v>
      </c>
      <c r="C19" s="28" t="s">
        <v>23</v>
      </c>
      <c r="D19" s="29" t="s">
        <v>7</v>
      </c>
      <c r="E19" s="30">
        <v>7</v>
      </c>
      <c r="F19" s="31"/>
      <c r="G19" s="31">
        <f t="shared" si="0"/>
        <v>0</v>
      </c>
      <c r="H19" s="29">
        <v>23</v>
      </c>
      <c r="I19" s="31">
        <f t="shared" si="1"/>
        <v>0</v>
      </c>
      <c r="J19" s="31">
        <f t="shared" si="2"/>
        <v>0</v>
      </c>
      <c r="K19" s="23"/>
    </row>
    <row r="20" spans="1:11" s="6" customFormat="1" ht="88.5" customHeight="1">
      <c r="A20" s="14">
        <v>18</v>
      </c>
      <c r="B20" s="32" t="s">
        <v>32</v>
      </c>
      <c r="C20" s="28" t="s">
        <v>16</v>
      </c>
      <c r="D20" s="29" t="s">
        <v>7</v>
      </c>
      <c r="E20" s="30">
        <v>4</v>
      </c>
      <c r="F20" s="31"/>
      <c r="G20" s="31">
        <f t="shared" si="0"/>
        <v>0</v>
      </c>
      <c r="H20" s="29">
        <v>23</v>
      </c>
      <c r="I20" s="31">
        <f t="shared" si="1"/>
        <v>0</v>
      </c>
      <c r="J20" s="31">
        <f t="shared" si="2"/>
        <v>0</v>
      </c>
      <c r="K20" s="23"/>
    </row>
    <row r="21" spans="1:11" s="6" customFormat="1" ht="123.75" customHeight="1">
      <c r="A21" s="14">
        <v>19</v>
      </c>
      <c r="B21" s="27" t="s">
        <v>24</v>
      </c>
      <c r="C21" s="28" t="s">
        <v>23</v>
      </c>
      <c r="D21" s="29" t="s">
        <v>7</v>
      </c>
      <c r="E21" s="30">
        <v>5</v>
      </c>
      <c r="F21" s="31"/>
      <c r="G21" s="31">
        <f t="shared" si="0"/>
        <v>0</v>
      </c>
      <c r="H21" s="29">
        <v>23</v>
      </c>
      <c r="I21" s="31">
        <f t="shared" si="1"/>
        <v>0</v>
      </c>
      <c r="J21" s="31">
        <f t="shared" si="2"/>
        <v>0</v>
      </c>
      <c r="K21" s="23"/>
    </row>
    <row r="22" spans="1:11" s="6" customFormat="1" ht="120" customHeight="1">
      <c r="A22" s="14">
        <v>20</v>
      </c>
      <c r="B22" s="33" t="s">
        <v>33</v>
      </c>
      <c r="C22" s="28" t="s">
        <v>34</v>
      </c>
      <c r="D22" s="34" t="s">
        <v>35</v>
      </c>
      <c r="E22" s="35">
        <v>10</v>
      </c>
      <c r="F22" s="36"/>
      <c r="G22" s="37">
        <f t="shared" si="0"/>
        <v>0</v>
      </c>
      <c r="H22" s="38">
        <v>23</v>
      </c>
      <c r="I22" s="39">
        <f t="shared" si="1"/>
        <v>0</v>
      </c>
      <c r="J22" s="39">
        <f>SUM(G22,I22)</f>
        <v>0</v>
      </c>
      <c r="K22" s="40"/>
    </row>
    <row r="23" spans="1:11" s="6" customFormat="1" ht="114" customHeight="1">
      <c r="A23" s="14">
        <v>21</v>
      </c>
      <c r="B23" s="33" t="s">
        <v>40</v>
      </c>
      <c r="C23" s="28" t="s">
        <v>23</v>
      </c>
      <c r="D23" s="34" t="s">
        <v>35</v>
      </c>
      <c r="E23" s="35">
        <v>15</v>
      </c>
      <c r="F23" s="36"/>
      <c r="G23" s="37">
        <f t="shared" si="0"/>
        <v>0</v>
      </c>
      <c r="H23" s="38">
        <v>23</v>
      </c>
      <c r="I23" s="39">
        <f t="shared" si="1"/>
        <v>0</v>
      </c>
      <c r="J23" s="39">
        <f>SUM(G23,I23)</f>
        <v>0</v>
      </c>
      <c r="K23" s="40"/>
    </row>
    <row r="24" spans="1:11" s="6" customFormat="1" ht="111" customHeight="1">
      <c r="A24" s="14">
        <v>22</v>
      </c>
      <c r="B24" s="33" t="s">
        <v>41</v>
      </c>
      <c r="C24" s="24" t="s">
        <v>23</v>
      </c>
      <c r="D24" s="34" t="s">
        <v>35</v>
      </c>
      <c r="E24" s="35">
        <v>15</v>
      </c>
      <c r="F24" s="36"/>
      <c r="G24" s="37">
        <f t="shared" si="0"/>
        <v>0</v>
      </c>
      <c r="H24" s="38">
        <v>23</v>
      </c>
      <c r="I24" s="39">
        <f t="shared" si="1"/>
        <v>0</v>
      </c>
      <c r="J24" s="39">
        <f>SUM(G24,I24)</f>
        <v>0</v>
      </c>
      <c r="K24" s="40"/>
    </row>
    <row r="25" spans="1:11" s="6" customFormat="1" ht="111" customHeight="1">
      <c r="A25" s="14">
        <v>23</v>
      </c>
      <c r="B25" s="41" t="s">
        <v>42</v>
      </c>
      <c r="C25" s="24" t="s">
        <v>23</v>
      </c>
      <c r="D25" s="17" t="s">
        <v>7</v>
      </c>
      <c r="E25" s="18">
        <v>4</v>
      </c>
      <c r="F25" s="19"/>
      <c r="G25" s="19">
        <f t="shared" si="0"/>
        <v>0</v>
      </c>
      <c r="H25" s="17">
        <v>23</v>
      </c>
      <c r="I25" s="20">
        <f t="shared" si="1"/>
        <v>0</v>
      </c>
      <c r="J25" s="20">
        <f aca="true" t="shared" si="3" ref="J25:J30">G25+I25</f>
        <v>0</v>
      </c>
      <c r="K25" s="42"/>
    </row>
    <row r="26" spans="1:11" s="6" customFormat="1" ht="111" customHeight="1">
      <c r="A26" s="14">
        <v>24</v>
      </c>
      <c r="B26" s="41" t="s">
        <v>43</v>
      </c>
      <c r="C26" s="43" t="s">
        <v>23</v>
      </c>
      <c r="D26" s="17" t="s">
        <v>7</v>
      </c>
      <c r="E26" s="18">
        <v>2</v>
      </c>
      <c r="F26" s="19"/>
      <c r="G26" s="19">
        <f t="shared" si="0"/>
        <v>0</v>
      </c>
      <c r="H26" s="17">
        <v>23</v>
      </c>
      <c r="I26" s="20">
        <f t="shared" si="1"/>
        <v>0</v>
      </c>
      <c r="J26" s="20">
        <f t="shared" si="3"/>
        <v>0</v>
      </c>
      <c r="K26" s="42"/>
    </row>
    <row r="27" spans="1:11" s="6" customFormat="1" ht="133.5" customHeight="1">
      <c r="A27" s="14">
        <v>25</v>
      </c>
      <c r="B27" s="41" t="s">
        <v>44</v>
      </c>
      <c r="C27" s="43" t="s">
        <v>23</v>
      </c>
      <c r="D27" s="17" t="s">
        <v>7</v>
      </c>
      <c r="E27" s="18">
        <v>3</v>
      </c>
      <c r="F27" s="19"/>
      <c r="G27" s="19">
        <f t="shared" si="0"/>
        <v>0</v>
      </c>
      <c r="H27" s="17">
        <v>23</v>
      </c>
      <c r="I27" s="20">
        <f t="shared" si="1"/>
        <v>0</v>
      </c>
      <c r="J27" s="20">
        <f t="shared" si="3"/>
        <v>0</v>
      </c>
      <c r="K27" s="42"/>
    </row>
    <row r="28" spans="1:11" s="6" customFormat="1" ht="111" customHeight="1">
      <c r="A28" s="14">
        <v>26</v>
      </c>
      <c r="B28" s="41" t="s">
        <v>45</v>
      </c>
      <c r="C28" s="43" t="s">
        <v>23</v>
      </c>
      <c r="D28" s="17" t="s">
        <v>7</v>
      </c>
      <c r="E28" s="18">
        <v>1</v>
      </c>
      <c r="F28" s="19"/>
      <c r="G28" s="19">
        <f t="shared" si="0"/>
        <v>0</v>
      </c>
      <c r="H28" s="17">
        <v>23</v>
      </c>
      <c r="I28" s="20">
        <f t="shared" si="1"/>
        <v>0</v>
      </c>
      <c r="J28" s="20">
        <f t="shared" si="3"/>
        <v>0</v>
      </c>
      <c r="K28" s="42"/>
    </row>
    <row r="29" spans="1:11" s="6" customFormat="1" ht="136.5" customHeight="1">
      <c r="A29" s="14">
        <v>27</v>
      </c>
      <c r="B29" s="41" t="s">
        <v>46</v>
      </c>
      <c r="C29" s="43" t="s">
        <v>23</v>
      </c>
      <c r="D29" s="17" t="s">
        <v>7</v>
      </c>
      <c r="E29" s="18">
        <v>2</v>
      </c>
      <c r="F29" s="19"/>
      <c r="G29" s="19">
        <f t="shared" si="0"/>
        <v>0</v>
      </c>
      <c r="H29" s="17">
        <v>23</v>
      </c>
      <c r="I29" s="20">
        <f t="shared" si="1"/>
        <v>0</v>
      </c>
      <c r="J29" s="20">
        <f t="shared" si="3"/>
        <v>0</v>
      </c>
      <c r="K29" s="42"/>
    </row>
    <row r="30" spans="1:11" s="6" customFormat="1" ht="111" customHeight="1">
      <c r="A30" s="14">
        <v>28</v>
      </c>
      <c r="B30" s="41" t="s">
        <v>47</v>
      </c>
      <c r="C30" s="43" t="s">
        <v>38</v>
      </c>
      <c r="D30" s="17" t="s">
        <v>7</v>
      </c>
      <c r="E30" s="18">
        <v>1</v>
      </c>
      <c r="F30" s="19"/>
      <c r="G30" s="19">
        <f>E30*F30</f>
        <v>0</v>
      </c>
      <c r="H30" s="17">
        <v>23</v>
      </c>
      <c r="I30" s="20">
        <f>G30*H30/100</f>
        <v>0</v>
      </c>
      <c r="J30" s="20">
        <f t="shared" si="3"/>
        <v>0</v>
      </c>
      <c r="K30" s="42"/>
    </row>
    <row r="31" spans="1:11" s="6" customFormat="1" ht="84" customHeight="1">
      <c r="A31" s="14">
        <v>29</v>
      </c>
      <c r="B31" s="44" t="s">
        <v>48</v>
      </c>
      <c r="C31" s="24" t="s">
        <v>16</v>
      </c>
      <c r="D31" s="14" t="s">
        <v>7</v>
      </c>
      <c r="E31" s="45">
        <v>8</v>
      </c>
      <c r="F31" s="46"/>
      <c r="G31" s="46">
        <f>F31*E31</f>
        <v>0</v>
      </c>
      <c r="H31" s="24">
        <v>23</v>
      </c>
      <c r="I31" s="46">
        <f>F31*23/100*E31</f>
        <v>0</v>
      </c>
      <c r="J31" s="46">
        <f aca="true" t="shared" si="4" ref="J31:J38">I31+G31</f>
        <v>0</v>
      </c>
      <c r="K31" s="23"/>
    </row>
    <row r="32" spans="1:11" s="6" customFormat="1" ht="111" customHeight="1">
      <c r="A32" s="14">
        <v>30</v>
      </c>
      <c r="B32" s="44" t="s">
        <v>49</v>
      </c>
      <c r="C32" s="24" t="s">
        <v>36</v>
      </c>
      <c r="D32" s="14" t="s">
        <v>7</v>
      </c>
      <c r="E32" s="47">
        <v>4</v>
      </c>
      <c r="F32" s="46"/>
      <c r="G32" s="46">
        <f aca="true" t="shared" si="5" ref="G32:G37">F32*E32</f>
        <v>0</v>
      </c>
      <c r="H32" s="24">
        <v>23</v>
      </c>
      <c r="I32" s="46">
        <f aca="true" t="shared" si="6" ref="I32:I38">F32*23/100*E32</f>
        <v>0</v>
      </c>
      <c r="J32" s="46">
        <f t="shared" si="4"/>
        <v>0</v>
      </c>
      <c r="K32" s="23"/>
    </row>
    <row r="33" spans="1:11" s="6" customFormat="1" ht="111" customHeight="1">
      <c r="A33" s="14">
        <v>31</v>
      </c>
      <c r="B33" s="44" t="s">
        <v>50</v>
      </c>
      <c r="C33" s="24" t="s">
        <v>16</v>
      </c>
      <c r="D33" s="14" t="s">
        <v>7</v>
      </c>
      <c r="E33" s="45">
        <v>8</v>
      </c>
      <c r="F33" s="46"/>
      <c r="G33" s="46">
        <f t="shared" si="5"/>
        <v>0</v>
      </c>
      <c r="H33" s="24">
        <v>23</v>
      </c>
      <c r="I33" s="46">
        <f t="shared" si="6"/>
        <v>0</v>
      </c>
      <c r="J33" s="46">
        <f t="shared" si="4"/>
        <v>0</v>
      </c>
      <c r="K33" s="23"/>
    </row>
    <row r="34" spans="1:11" s="6" customFormat="1" ht="111" customHeight="1">
      <c r="A34" s="14">
        <v>32</v>
      </c>
      <c r="B34" s="44" t="s">
        <v>55</v>
      </c>
      <c r="C34" s="24" t="s">
        <v>37</v>
      </c>
      <c r="D34" s="48" t="s">
        <v>7</v>
      </c>
      <c r="E34" s="49">
        <v>2</v>
      </c>
      <c r="F34" s="50"/>
      <c r="G34" s="46">
        <f t="shared" si="5"/>
        <v>0</v>
      </c>
      <c r="H34" s="14">
        <v>23</v>
      </c>
      <c r="I34" s="46">
        <f t="shared" si="6"/>
        <v>0</v>
      </c>
      <c r="J34" s="46">
        <f t="shared" si="4"/>
        <v>0</v>
      </c>
      <c r="K34" s="23"/>
    </row>
    <row r="35" spans="1:11" s="6" customFormat="1" ht="111" customHeight="1">
      <c r="A35" s="14">
        <v>33</v>
      </c>
      <c r="B35" s="22" t="s">
        <v>51</v>
      </c>
      <c r="C35" s="24" t="s">
        <v>38</v>
      </c>
      <c r="D35" s="48" t="s">
        <v>7</v>
      </c>
      <c r="E35" s="49">
        <v>1</v>
      </c>
      <c r="F35" s="50"/>
      <c r="G35" s="46">
        <f t="shared" si="5"/>
        <v>0</v>
      </c>
      <c r="H35" s="14">
        <v>23</v>
      </c>
      <c r="I35" s="46">
        <f t="shared" si="6"/>
        <v>0</v>
      </c>
      <c r="J35" s="46">
        <f t="shared" si="4"/>
        <v>0</v>
      </c>
      <c r="K35" s="23"/>
    </row>
    <row r="36" spans="1:11" s="6" customFormat="1" ht="82.5" customHeight="1">
      <c r="A36" s="14">
        <v>34</v>
      </c>
      <c r="B36" s="22" t="s">
        <v>52</v>
      </c>
      <c r="C36" s="24" t="s">
        <v>39</v>
      </c>
      <c r="D36" s="48" t="s">
        <v>7</v>
      </c>
      <c r="E36" s="49">
        <v>25</v>
      </c>
      <c r="F36" s="50"/>
      <c r="G36" s="46">
        <f t="shared" si="5"/>
        <v>0</v>
      </c>
      <c r="H36" s="14">
        <v>23</v>
      </c>
      <c r="I36" s="46">
        <f t="shared" si="6"/>
        <v>0</v>
      </c>
      <c r="J36" s="46">
        <f t="shared" si="4"/>
        <v>0</v>
      </c>
      <c r="K36" s="23"/>
    </row>
    <row r="37" spans="1:11" s="6" customFormat="1" ht="79.5" customHeight="1">
      <c r="A37" s="14">
        <v>35</v>
      </c>
      <c r="B37" s="22" t="s">
        <v>53</v>
      </c>
      <c r="C37" s="24" t="s">
        <v>39</v>
      </c>
      <c r="D37" s="48" t="s">
        <v>7</v>
      </c>
      <c r="E37" s="49">
        <v>25</v>
      </c>
      <c r="F37" s="50"/>
      <c r="G37" s="46">
        <f t="shared" si="5"/>
        <v>0</v>
      </c>
      <c r="H37" s="14">
        <v>23</v>
      </c>
      <c r="I37" s="46">
        <f t="shared" si="6"/>
        <v>0</v>
      </c>
      <c r="J37" s="46">
        <f t="shared" si="4"/>
        <v>0</v>
      </c>
      <c r="K37" s="23"/>
    </row>
    <row r="38" spans="1:11" s="6" customFormat="1" ht="81.75" customHeight="1">
      <c r="A38" s="14">
        <v>36</v>
      </c>
      <c r="B38" s="22" t="s">
        <v>54</v>
      </c>
      <c r="C38" s="51" t="s">
        <v>23</v>
      </c>
      <c r="D38" s="14" t="s">
        <v>7</v>
      </c>
      <c r="E38" s="49">
        <v>4</v>
      </c>
      <c r="F38" s="52"/>
      <c r="G38" s="46">
        <f>F38*E38</f>
        <v>0</v>
      </c>
      <c r="H38" s="24">
        <v>23</v>
      </c>
      <c r="I38" s="46">
        <f t="shared" si="6"/>
        <v>0</v>
      </c>
      <c r="J38" s="46">
        <f t="shared" si="4"/>
        <v>0</v>
      </c>
      <c r="K38" s="23"/>
    </row>
    <row r="39" spans="1:11" ht="29.25" customHeight="1">
      <c r="A39" s="54" t="s">
        <v>5</v>
      </c>
      <c r="B39" s="54"/>
      <c r="C39" s="54"/>
      <c r="D39" s="54"/>
      <c r="E39" s="54"/>
      <c r="F39" s="54"/>
      <c r="G39" s="7">
        <f>SUM(G3:G38)</f>
        <v>0</v>
      </c>
      <c r="H39" s="3" t="s">
        <v>6</v>
      </c>
      <c r="I39" s="7">
        <f>SUM(I3:I38)</f>
        <v>0</v>
      </c>
      <c r="J39" s="7">
        <f>SUM(J3:J38)</f>
        <v>0</v>
      </c>
      <c r="K39" s="1"/>
    </row>
  </sheetData>
  <sheetProtection/>
  <mergeCells count="1">
    <mergeCell ref="A39:F39"/>
  </mergeCells>
  <printOptions/>
  <pageMargins left="0.7" right="0.7" top="0.75" bottom="0.75" header="0.3" footer="0.3"/>
  <pageSetup horizontalDpi="600" verticalDpi="600" orientation="landscape" paperSize="9" r:id="rId1"/>
  <headerFooter>
    <oddHeader>&amp;LZadanie nr 3. Dostawa części i akcesoriów komputerowych.&amp;C
SZCZEGÓŁOWY OPIS PRZEDMIOTU ZAMÓWIENIA&amp;RZałącznik nr 3B do SIWZ</oddHeader>
    <oddFooter>&amp;C&amp;P/&amp;N&amp;R&amp;9..............................................................................
(podpis i pieczątka upełnomocnionego
przedstawiciela Wykonawcy)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Skrzyński Janusz</cp:lastModifiedBy>
  <cp:lastPrinted>2018-05-17T06:32:48Z</cp:lastPrinted>
  <dcterms:created xsi:type="dcterms:W3CDTF">2003-11-17T07:39:03Z</dcterms:created>
  <dcterms:modified xsi:type="dcterms:W3CDTF">2018-05-17T12:12:13Z</dcterms:modified>
  <cp:category/>
  <cp:version/>
  <cp:contentType/>
  <cp:contentStatus/>
</cp:coreProperties>
</file>