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3" sheetId="1" r:id="rId1"/>
  </sheets>
  <definedNames>
    <definedName name="_xlnm.Print_Area" localSheetId="0">'3'!$A$1:$K$106</definedName>
    <definedName name="_xlnm.Print_Titles" localSheetId="0">'3'!$3:$4</definedName>
  </definedNames>
  <calcPr fullCalcOnLoad="1"/>
</workbook>
</file>

<file path=xl/sharedStrings.xml><?xml version="1.0" encoding="utf-8"?>
<sst xmlns="http://schemas.openxmlformats.org/spreadsheetml/2006/main" count="323" uniqueCount="146">
  <si>
    <t>Lp.</t>
  </si>
  <si>
    <t>9-cio cyfrowy kod numeryczny Wspólnego Słownika Zamówień (CPV)</t>
  </si>
  <si>
    <t>J.m.</t>
  </si>
  <si>
    <t>Ilość</t>
  </si>
  <si>
    <t>Wartość netto (kol. 5 x kol. 6) zł</t>
  </si>
  <si>
    <t>Cena jedn.                                                      zł</t>
  </si>
  <si>
    <t>Stawka VAT              %</t>
  </si>
  <si>
    <t>Wartość brutto (kol. 7 + kol. 9) zł</t>
  </si>
  <si>
    <t>Wartość VAT (kol. 7 x kol. 8)           zł</t>
  </si>
  <si>
    <t>Opis przedmiotu zamówienia określony zgodnie                                                                   z art. 29 i 30 ustawy Prawo zamówień publicznych</t>
  </si>
  <si>
    <t>WYDZIAŁ MECHANICZNY</t>
  </si>
  <si>
    <t>m2</t>
  </si>
  <si>
    <t>BUDYNEK 13</t>
  </si>
  <si>
    <t>90630000-2</t>
  </si>
  <si>
    <t>BUDYNEK 15</t>
  </si>
  <si>
    <t>BUDYNEK 19</t>
  </si>
  <si>
    <t>BUDYNEK 20</t>
  </si>
  <si>
    <t>BUDYNEK 21</t>
  </si>
  <si>
    <t>BUDYNEK 23</t>
  </si>
  <si>
    <t>BUDYNEK 62</t>
  </si>
  <si>
    <t>BUDYNEK 68</t>
  </si>
  <si>
    <t>x</t>
  </si>
  <si>
    <t>BUDYNEK 25</t>
  </si>
  <si>
    <t>BUDYNEK 26</t>
  </si>
  <si>
    <t>BUDYNEK 63</t>
  </si>
  <si>
    <t>BUDYNEK 66</t>
  </si>
  <si>
    <t>BUDYNEK 67</t>
  </si>
  <si>
    <t>BUDYNEK 69</t>
  </si>
  <si>
    <t>BUDYNEK 72</t>
  </si>
  <si>
    <t>HANGAR 7</t>
  </si>
  <si>
    <t>WYDZIAŁ ELEKTRONIKI</t>
  </si>
  <si>
    <t>BUDYNEK 32</t>
  </si>
  <si>
    <t>BUDYNEK 45</t>
  </si>
  <si>
    <t>BUDYNEK 47</t>
  </si>
  <si>
    <t>BUDYNEK 61</t>
  </si>
  <si>
    <t>BUDYNEK 80</t>
  </si>
  <si>
    <t>BUDYNEK 114</t>
  </si>
  <si>
    <t>BUDYNEK 75</t>
  </si>
  <si>
    <t>BUDYNEK 53</t>
  </si>
  <si>
    <t>BUDYNEK 57</t>
  </si>
  <si>
    <t>BUDYNEK 58</t>
  </si>
  <si>
    <t>WYDZIAŁ NOWYCH TECHNOLOGII I CHEMII</t>
  </si>
  <si>
    <t>BUDYNEK 24</t>
  </si>
  <si>
    <t>BUDYNEK 14</t>
  </si>
  <si>
    <t>BUDYNEK 147</t>
  </si>
  <si>
    <t>BUDYNEK 5</t>
  </si>
  <si>
    <t>BUDYNEK 55</t>
  </si>
  <si>
    <t>INSTYTUT OPTOELEKTRONIKI</t>
  </si>
  <si>
    <t>BUDYNEK 41</t>
  </si>
  <si>
    <t>BUDYNEK 46</t>
  </si>
  <si>
    <t>BUDYNEK 49</t>
  </si>
  <si>
    <t>BUDYNEK 136</t>
  </si>
  <si>
    <t>BUDYNEK 137</t>
  </si>
  <si>
    <t>BUDYNEK 144</t>
  </si>
  <si>
    <t>STUDIUM WYCHOWANIA FIZYCZNEGO</t>
  </si>
  <si>
    <t>WYDZIAŁ CYBERNETYKI</t>
  </si>
  <si>
    <t>BUDYNEK 65</t>
  </si>
  <si>
    <t>BUDYNEK 100</t>
  </si>
  <si>
    <t>BUDYNEK 6 (KLUB WAT)</t>
  </si>
  <si>
    <t>HANGAR 28</t>
  </si>
  <si>
    <t>BUDYNEK 22 (STOŁÓWKA WOJSKOWA)</t>
  </si>
  <si>
    <t>BUDYNEK 1 (AKADEMIK WOJSKOWY NR 1)</t>
  </si>
  <si>
    <t>BUDYNEK 4 (AKADEMIK WOJSKOWY NR 2)</t>
  </si>
  <si>
    <t>BUDYNEK 10 (MAGAZYN WIELOFUNKCYJNY)</t>
  </si>
  <si>
    <t>BUDYNEK 120 (DS2)</t>
  </si>
  <si>
    <t xml:space="preserve"> </t>
  </si>
  <si>
    <t>WYDZIAŁ MECHATRONIKI I LOTNICTWA</t>
  </si>
  <si>
    <t>WYDZIAŁ INŻYNIERII LĄDOWEJ I GEODEZJI</t>
  </si>
  <si>
    <t>WYDZIAŁ LOGISTYKI</t>
  </si>
  <si>
    <t>BUDYNEK 158 (50%)</t>
  </si>
  <si>
    <t>BUDYNEK 34 ( część 73,4% z 2050 m2)</t>
  </si>
  <si>
    <t>DZIAŁ UTRZYMANIA NIERUCHOMOŚCI</t>
  </si>
  <si>
    <t xml:space="preserve">BUDYNEK 3  (DOM ASYSTENTA i Restauracja)  </t>
  </si>
  <si>
    <t>BUDYNEK 10 (BIBLIOTEKA)</t>
  </si>
  <si>
    <t>PARK TECHNIKI WOJSKOWEJ</t>
  </si>
  <si>
    <t>BATALION SZKOLNY</t>
  </si>
  <si>
    <t>BUDYNEK 20 (DS3)</t>
  </si>
  <si>
    <t>DZIAŁ SPRAW STUDENCKICH</t>
  </si>
  <si>
    <t>BUDYNEK 54 (50%)</t>
  </si>
  <si>
    <t>BUDYNEK 36</t>
  </si>
  <si>
    <t>BUDYNEK 52</t>
  </si>
  <si>
    <t>BUDYNEK 60</t>
  </si>
  <si>
    <t>BUDYNEK 43</t>
  </si>
  <si>
    <t>BUDYNEK 56</t>
  </si>
  <si>
    <t>ZESPÓŁ ZABEZPIECZENIA MATERIAŁOWEGO</t>
  </si>
  <si>
    <t xml:space="preserve">SUMA </t>
  </si>
  <si>
    <t>BUDYNEK 70</t>
  </si>
  <si>
    <t>BUDYNEK 71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</si>
  <si>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</si>
  <si>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</si>
  <si>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</si>
  <si>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</si>
  <si>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</si>
  <si>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</si>
  <si>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</si>
  <si>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</si>
  <si>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</si>
  <si>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</si>
  <si>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</si>
  <si>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</si>
  <si>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</si>
  <si>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</si>
  <si>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</si>
  <si>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</si>
  <si>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</si>
  <si>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</si>
  <si>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</si>
  <si>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</si>
  <si>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</si>
  <si>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</si>
  <si>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</si>
  <si>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</si>
  <si>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</si>
  <si>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</si>
  <si>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</si>
  <si>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</si>
  <si>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</si>
  <si>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</si>
  <si>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</si>
  <si>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</si>
  <si>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</si>
  <si>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</si>
  <si>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</si>
  <si>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</si>
  <si>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</si>
  <si>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</si>
  <si>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</si>
  <si>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</si>
  <si>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</si>
  <si>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</si>
  <si>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</si>
  <si>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</si>
  <si>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</si>
  <si>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48.</t>
  </si>
  <si>
    <t xml:space="preserve">SUMA  </t>
  </si>
  <si>
    <t>BUDYNEK 8 (AKADEMIK WOJSKOWY NR 4)</t>
  </si>
  <si>
    <t>47.</t>
  </si>
  <si>
    <r>
      <t>BUDYNEK 34 ( część 26,6% z 2050 m</t>
    </r>
    <r>
      <rPr>
        <vertAlign val="superscript"/>
        <sz val="11"/>
        <color indexed="8"/>
        <rFont val="Czcionka tekstu podstawowego"/>
        <family val="0"/>
      </rPr>
      <t>2</t>
    </r>
    <r>
      <rPr>
        <sz val="11"/>
        <color indexed="8"/>
        <rFont val="Czcionka tekstu podstawowego"/>
        <family val="0"/>
      </rPr>
      <t>)</t>
    </r>
  </si>
  <si>
    <r>
      <t>BUDYNEK 2 (DS4)</t>
    </r>
    <r>
      <rPr>
        <sz val="11"/>
        <color indexed="10"/>
        <rFont val="Czcionka tekstu podstawowego"/>
        <family val="0"/>
      </rPr>
      <t xml:space="preserve">  </t>
    </r>
  </si>
  <si>
    <t>m3</t>
  </si>
  <si>
    <r>
      <t xml:space="preserve">Koszt wywozu składowanej mieszaniny lodu i śniegu  </t>
    </r>
    <r>
      <rPr>
        <b/>
        <sz val="11"/>
        <color indexed="8"/>
        <rFont val="Czcionka tekstu podstawowego"/>
        <family val="0"/>
      </rPr>
      <t xml:space="preserve">poza teren WAT  </t>
    </r>
  </si>
  <si>
    <r>
      <t xml:space="preserve">WARTOŚĆ RAZEM </t>
    </r>
    <r>
      <rPr>
        <sz val="11"/>
        <color indexed="8"/>
        <rFont val="Czcionka tekstu podstawowego"/>
        <family val="0"/>
      </rPr>
      <t xml:space="preserve">(poz. od 1 do 66) </t>
    </r>
  </si>
  <si>
    <t>;</t>
  </si>
  <si>
    <t>II _WYWÓZ NA ZLECENIE ZAMAWIAJĄCEGO</t>
  </si>
  <si>
    <t>I.  WYKAZ BUDYNKÓW I POWIERZCHNIA DACHU</t>
  </si>
  <si>
    <t>60100000-9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</si>
</sst>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2"/>
      <color indexed="8"/>
      <name val="Czcionka tekstu podstawowego"/>
      <family val="0"/>
    </font>
    <font>
      <vertAlign val="superscript"/>
      <sz val="11"/>
      <color indexed="8"/>
      <name val="Czcionka tekstu podstawowego"/>
      <family val="0"/>
    </font>
    <font>
      <sz val="11"/>
      <color indexed="10"/>
      <name val="Czcionka tekstu podstawowego"/>
      <family val="0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zcionka tekstu podstawowego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zcionka tekstu podstawowego"/>
      <family val="0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2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vertical="center"/>
    </xf>
    <xf numFmtId="9" fontId="2" fillId="0" borderId="14" xfId="52" applyFont="1" applyBorder="1" applyAlignment="1">
      <alignment horizontal="center" vertical="center"/>
    </xf>
    <xf numFmtId="2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2" fontId="4" fillId="7" borderId="11" xfId="0" applyNumberFormat="1" applyFont="1" applyFill="1" applyBorder="1" applyAlignment="1">
      <alignment horizontal="center" vertical="center"/>
    </xf>
    <xf numFmtId="43" fontId="4" fillId="7" borderId="11" xfId="0" applyNumberFormat="1" applyFont="1" applyFill="1" applyBorder="1" applyAlignment="1">
      <alignment vertical="center"/>
    </xf>
    <xf numFmtId="43" fontId="4" fillId="7" borderId="11" xfId="52" applyNumberFormat="1" applyFont="1" applyFill="1" applyBorder="1" applyAlignment="1">
      <alignment horizontal="center" vertical="center"/>
    </xf>
    <xf numFmtId="43" fontId="4" fillId="7" borderId="11" xfId="0" applyNumberFormat="1" applyFont="1" applyFill="1" applyBorder="1" applyAlignment="1">
      <alignment horizontal="center" vertical="center"/>
    </xf>
    <xf numFmtId="43" fontId="4" fillId="7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2" fontId="2" fillId="0" borderId="14" xfId="0" applyNumberFormat="1" applyFont="1" applyBorder="1" applyAlignment="1">
      <alignment/>
    </xf>
    <xf numFmtId="9" fontId="2" fillId="0" borderId="14" xfId="52" applyFont="1" applyBorder="1" applyAlignment="1">
      <alignment horizontal="center"/>
    </xf>
    <xf numFmtId="2" fontId="2" fillId="0" borderId="16" xfId="0" applyNumberFormat="1" applyFont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2" fontId="2" fillId="33" borderId="14" xfId="0" applyNumberFormat="1" applyFont="1" applyFill="1" applyBorder="1" applyAlignment="1">
      <alignment vertical="center"/>
    </xf>
    <xf numFmtId="2" fontId="2" fillId="33" borderId="16" xfId="0" applyNumberFormat="1" applyFont="1" applyFill="1" applyBorder="1" applyAlignment="1">
      <alignment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4" fillId="7" borderId="11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2" fontId="2" fillId="0" borderId="15" xfId="0" applyNumberFormat="1" applyFont="1" applyBorder="1" applyAlignment="1">
      <alignment vertical="center"/>
    </xf>
    <xf numFmtId="9" fontId="2" fillId="0" borderId="15" xfId="52" applyFont="1" applyBorder="1" applyAlignment="1">
      <alignment horizontal="center" vertical="center"/>
    </xf>
    <xf numFmtId="2" fontId="2" fillId="0" borderId="21" xfId="0" applyNumberFormat="1" applyFont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right" vertical="center"/>
    </xf>
    <xf numFmtId="2" fontId="2" fillId="0" borderId="23" xfId="0" applyNumberFormat="1" applyFont="1" applyBorder="1" applyAlignment="1">
      <alignment vertical="center"/>
    </xf>
    <xf numFmtId="9" fontId="2" fillId="0" borderId="23" xfId="52" applyFont="1" applyBorder="1" applyAlignment="1">
      <alignment horizontal="center" vertical="center"/>
    </xf>
    <xf numFmtId="2" fontId="2" fillId="0" borderId="24" xfId="0" applyNumberFormat="1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2" fontId="4" fillId="7" borderId="25" xfId="0" applyNumberFormat="1" applyFont="1" applyFill="1" applyBorder="1" applyAlignment="1">
      <alignment horizontal="center" vertical="center"/>
    </xf>
    <xf numFmtId="43" fontId="4" fillId="7" borderId="25" xfId="0" applyNumberFormat="1" applyFont="1" applyFill="1" applyBorder="1" applyAlignment="1">
      <alignment vertical="center"/>
    </xf>
    <xf numFmtId="43" fontId="4" fillId="7" borderId="25" xfId="52" applyNumberFormat="1" applyFont="1" applyFill="1" applyBorder="1" applyAlignment="1">
      <alignment horizontal="center" vertical="center"/>
    </xf>
    <xf numFmtId="43" fontId="4" fillId="7" borderId="25" xfId="0" applyNumberFormat="1" applyFont="1" applyFill="1" applyBorder="1" applyAlignment="1">
      <alignment horizontal="center" vertical="center"/>
    </xf>
    <xf numFmtId="43" fontId="4" fillId="7" borderId="26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2" fontId="2" fillId="0" borderId="17" xfId="0" applyNumberFormat="1" applyFont="1" applyBorder="1" applyAlignment="1">
      <alignment vertical="center"/>
    </xf>
    <xf numFmtId="9" fontId="2" fillId="0" borderId="17" xfId="52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/>
    </xf>
    <xf numFmtId="2" fontId="4" fillId="7" borderId="11" xfId="0" applyNumberFormat="1" applyFont="1" applyFill="1" applyBorder="1" applyAlignment="1">
      <alignment horizontal="center"/>
    </xf>
    <xf numFmtId="43" fontId="4" fillId="7" borderId="11" xfId="52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2" fontId="2" fillId="0" borderId="27" xfId="0" applyNumberFormat="1" applyFont="1" applyBorder="1" applyAlignment="1">
      <alignment vertical="center"/>
    </xf>
    <xf numFmtId="9" fontId="2" fillId="0" borderId="27" xfId="52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43" fontId="4" fillId="7" borderId="1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2" fontId="2" fillId="0" borderId="31" xfId="0" applyNumberFormat="1" applyFont="1" applyBorder="1" applyAlignment="1">
      <alignment vertical="center"/>
    </xf>
    <xf numFmtId="0" fontId="4" fillId="7" borderId="25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44" fontId="4" fillId="7" borderId="25" xfId="52" applyNumberFormat="1" applyFont="1" applyFill="1" applyBorder="1" applyAlignment="1">
      <alignment horizontal="center" vertical="center"/>
    </xf>
    <xf numFmtId="44" fontId="4" fillId="7" borderId="2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20" xfId="0" applyFont="1" applyFill="1" applyBorder="1" applyAlignment="1">
      <alignment horizontal="center"/>
    </xf>
    <xf numFmtId="0" fontId="4" fillId="16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 wrapText="1"/>
    </xf>
    <xf numFmtId="2" fontId="2" fillId="0" borderId="35" xfId="0" applyNumberFormat="1" applyFont="1" applyBorder="1" applyAlignment="1">
      <alignment vertical="center"/>
    </xf>
    <xf numFmtId="9" fontId="2" fillId="0" borderId="35" xfId="52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45" fillId="0" borderId="0" xfId="0" applyFont="1" applyAlignment="1">
      <alignment/>
    </xf>
    <xf numFmtId="0" fontId="27" fillId="0" borderId="0" xfId="0" applyFont="1" applyAlignment="1">
      <alignment/>
    </xf>
    <xf numFmtId="0" fontId="4" fillId="8" borderId="36" xfId="0" applyFont="1" applyFill="1" applyBorder="1" applyAlignment="1">
      <alignment horizontal="center" vertical="center"/>
    </xf>
    <xf numFmtId="0" fontId="4" fillId="8" borderId="25" xfId="0" applyNumberFormat="1" applyFont="1" applyFill="1" applyBorder="1" applyAlignment="1">
      <alignment horizontal="center" vertical="center"/>
    </xf>
    <xf numFmtId="2" fontId="4" fillId="8" borderId="25" xfId="0" applyNumberFormat="1" applyFont="1" applyFill="1" applyBorder="1" applyAlignment="1">
      <alignment horizontal="center" vertical="center"/>
    </xf>
    <xf numFmtId="44" fontId="4" fillId="8" borderId="25" xfId="0" applyNumberFormat="1" applyFont="1" applyFill="1" applyBorder="1" applyAlignment="1">
      <alignment horizontal="center" vertical="center"/>
    </xf>
    <xf numFmtId="44" fontId="4" fillId="8" borderId="25" xfId="52" applyNumberFormat="1" applyFont="1" applyFill="1" applyBorder="1" applyAlignment="1">
      <alignment horizontal="center" vertical="center"/>
    </xf>
    <xf numFmtId="44" fontId="4" fillId="8" borderId="26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wrapText="1"/>
    </xf>
    <xf numFmtId="0" fontId="2" fillId="0" borderId="36" xfId="0" applyFont="1" applyBorder="1" applyAlignment="1">
      <alignment horizontal="center"/>
    </xf>
    <xf numFmtId="0" fontId="2" fillId="0" borderId="25" xfId="0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/>
    </xf>
    <xf numFmtId="9" fontId="2" fillId="0" borderId="25" xfId="52" applyFont="1" applyBorder="1" applyAlignment="1">
      <alignment horizontal="center" vertical="center"/>
    </xf>
    <xf numFmtId="2" fontId="2" fillId="0" borderId="26" xfId="0" applyNumberFormat="1" applyFont="1" applyBorder="1" applyAlignment="1">
      <alignment vertical="center"/>
    </xf>
    <xf numFmtId="0" fontId="27" fillId="0" borderId="0" xfId="0" applyFont="1" applyAlignment="1">
      <alignment horizontal="left"/>
    </xf>
    <xf numFmtId="0" fontId="4" fillId="16" borderId="37" xfId="0" applyFont="1" applyFill="1" applyBorder="1" applyAlignment="1">
      <alignment horizontal="left" vertical="center"/>
    </xf>
    <xf numFmtId="0" fontId="4" fillId="16" borderId="38" xfId="0" applyFont="1" applyFill="1" applyBorder="1" applyAlignment="1">
      <alignment horizontal="left" vertical="center"/>
    </xf>
    <xf numFmtId="0" fontId="4" fillId="16" borderId="33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4" fillId="7" borderId="37" xfId="0" applyFont="1" applyFill="1" applyBorder="1" applyAlignment="1">
      <alignment horizontal="right" vertical="center" wrapText="1"/>
    </xf>
    <xf numFmtId="0" fontId="4" fillId="7" borderId="38" xfId="0" applyFont="1" applyFill="1" applyBorder="1" applyAlignment="1">
      <alignment horizontal="right" vertical="center" wrapText="1"/>
    </xf>
    <xf numFmtId="0" fontId="4" fillId="7" borderId="39" xfId="0" applyFont="1" applyFill="1" applyBorder="1" applyAlignment="1">
      <alignment horizontal="right" vertical="center" wrapText="1"/>
    </xf>
    <xf numFmtId="0" fontId="4" fillId="7" borderId="37" xfId="0" applyFont="1" applyFill="1" applyBorder="1" applyAlignment="1" applyProtection="1">
      <alignment horizontal="right" vertical="center" wrapText="1"/>
      <protection locked="0"/>
    </xf>
    <xf numFmtId="0" fontId="4" fillId="7" borderId="38" xfId="0" applyFont="1" applyFill="1" applyBorder="1" applyAlignment="1" applyProtection="1">
      <alignment horizontal="right" vertical="center" wrapText="1"/>
      <protection locked="0"/>
    </xf>
    <xf numFmtId="0" fontId="4" fillId="7" borderId="39" xfId="0" applyFont="1" applyFill="1" applyBorder="1" applyAlignment="1" applyProtection="1">
      <alignment horizontal="right" vertical="center" wrapText="1"/>
      <protection locked="0"/>
    </xf>
    <xf numFmtId="0" fontId="4" fillId="8" borderId="40" xfId="0" applyFont="1" applyFill="1" applyBorder="1" applyAlignment="1">
      <alignment horizontal="right" vertical="center" wrapText="1"/>
    </xf>
    <xf numFmtId="0" fontId="4" fillId="8" borderId="41" xfId="0" applyFont="1" applyFill="1" applyBorder="1" applyAlignment="1">
      <alignment horizontal="right" vertical="center" wrapText="1"/>
    </xf>
    <xf numFmtId="0" fontId="4" fillId="8" borderId="42" xfId="0" applyFont="1" applyFill="1" applyBorder="1" applyAlignment="1">
      <alignment horizontal="right" vertical="center" wrapText="1"/>
    </xf>
    <xf numFmtId="0" fontId="10" fillId="34" borderId="43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44" xfId="0" applyFont="1" applyFill="1" applyBorder="1" applyAlignment="1">
      <alignment horizontal="center"/>
    </xf>
    <xf numFmtId="0" fontId="4" fillId="16" borderId="37" xfId="0" applyFont="1" applyFill="1" applyBorder="1" applyAlignment="1">
      <alignment horizontal="left"/>
    </xf>
    <xf numFmtId="0" fontId="4" fillId="16" borderId="38" xfId="0" applyFont="1" applyFill="1" applyBorder="1" applyAlignment="1">
      <alignment horizontal="left"/>
    </xf>
    <xf numFmtId="0" fontId="4" fillId="16" borderId="33" xfId="0" applyFont="1" applyFill="1" applyBorder="1" applyAlignment="1">
      <alignment horizontal="left"/>
    </xf>
    <xf numFmtId="0" fontId="4" fillId="7" borderId="45" xfId="0" applyFont="1" applyFill="1" applyBorder="1" applyAlignment="1">
      <alignment horizontal="right" vertical="center" wrapText="1"/>
    </xf>
    <xf numFmtId="0" fontId="4" fillId="7" borderId="41" xfId="0" applyFont="1" applyFill="1" applyBorder="1" applyAlignment="1">
      <alignment horizontal="right" vertical="center" wrapText="1"/>
    </xf>
    <xf numFmtId="0" fontId="4" fillId="7" borderId="42" xfId="0" applyFont="1" applyFill="1" applyBorder="1" applyAlignment="1">
      <alignment horizontal="right" vertical="center" wrapText="1"/>
    </xf>
    <xf numFmtId="0" fontId="4" fillId="16" borderId="43" xfId="0" applyFont="1" applyFill="1" applyBorder="1" applyAlignment="1">
      <alignment horizontal="left"/>
    </xf>
    <xf numFmtId="0" fontId="4" fillId="16" borderId="0" xfId="0" applyFont="1" applyFill="1" applyBorder="1" applyAlignment="1">
      <alignment horizontal="left"/>
    </xf>
    <xf numFmtId="0" fontId="4" fillId="16" borderId="44" xfId="0" applyFont="1" applyFill="1" applyBorder="1" applyAlignment="1">
      <alignment horizontal="left"/>
    </xf>
    <xf numFmtId="0" fontId="10" fillId="34" borderId="37" xfId="0" applyFont="1" applyFill="1" applyBorder="1" applyAlignment="1">
      <alignment horizontal="center"/>
    </xf>
    <xf numFmtId="0" fontId="10" fillId="34" borderId="38" xfId="0" applyFont="1" applyFill="1" applyBorder="1" applyAlignment="1">
      <alignment horizontal="center"/>
    </xf>
    <xf numFmtId="0" fontId="10" fillId="34" borderId="33" xfId="0" applyFont="1" applyFill="1" applyBorder="1" applyAlignment="1">
      <alignment horizontal="center"/>
    </xf>
    <xf numFmtId="0" fontId="4" fillId="16" borderId="46" xfId="0" applyFont="1" applyFill="1" applyBorder="1" applyAlignment="1">
      <alignment horizontal="left" vertical="center"/>
    </xf>
    <xf numFmtId="0" fontId="4" fillId="16" borderId="47" xfId="0" applyFont="1" applyFill="1" applyBorder="1" applyAlignment="1">
      <alignment horizontal="left" vertical="center"/>
    </xf>
    <xf numFmtId="0" fontId="4" fillId="16" borderId="48" xfId="0" applyFont="1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L107"/>
  <sheetViews>
    <sheetView tabSelected="1" view="pageLayout" zoomScale="93" zoomScaleSheetLayoutView="85" zoomScalePageLayoutView="93" workbookViewId="0" topLeftCell="A1">
      <selection activeCell="H12" sqref="H12"/>
    </sheetView>
  </sheetViews>
  <sheetFormatPr defaultColWidth="8.796875" defaultRowHeight="14.25"/>
  <cols>
    <col min="1" max="1" width="6.19921875" style="0" customWidth="1"/>
    <col min="2" max="2" width="6.59765625" style="0" customWidth="1"/>
    <col min="3" max="3" width="43.19921875" style="0" customWidth="1"/>
    <col min="4" max="4" width="18.8984375" style="0" customWidth="1"/>
    <col min="5" max="5" width="11" style="0" customWidth="1"/>
    <col min="6" max="6" width="10.8984375" style="0" customWidth="1"/>
    <col min="7" max="7" width="12" style="0" customWidth="1"/>
    <col min="8" max="8" width="15.09765625" style="0" customWidth="1"/>
    <col min="9" max="9" width="9.3984375" style="0" customWidth="1"/>
    <col min="10" max="10" width="19" style="0" customWidth="1"/>
    <col min="11" max="11" width="21.8984375" style="0" customWidth="1"/>
  </cols>
  <sheetData>
    <row r="1" ht="9" customHeight="1"/>
    <row r="2" spans="2:11" ht="6.75" customHeight="1" thickBot="1"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2:12" ht="68.25" customHeight="1" thickBot="1">
      <c r="B3" s="4" t="s">
        <v>0</v>
      </c>
      <c r="C3" s="5" t="s">
        <v>9</v>
      </c>
      <c r="D3" s="5" t="s">
        <v>1</v>
      </c>
      <c r="E3" s="6" t="s">
        <v>2</v>
      </c>
      <c r="F3" s="6" t="s">
        <v>3</v>
      </c>
      <c r="G3" s="5" t="s">
        <v>5</v>
      </c>
      <c r="H3" s="5" t="s">
        <v>4</v>
      </c>
      <c r="I3" s="5" t="s">
        <v>6</v>
      </c>
      <c r="J3" s="5" t="s">
        <v>8</v>
      </c>
      <c r="K3" s="7" t="s">
        <v>7</v>
      </c>
      <c r="L3" s="8"/>
    </row>
    <row r="4" spans="2:12" ht="12.75" customHeight="1" thickBot="1">
      <c r="B4" s="4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10">
        <v>10</v>
      </c>
      <c r="L4" s="8"/>
    </row>
    <row r="5" spans="2:12" ht="15.75" customHeight="1" thickBot="1">
      <c r="B5" s="136" t="s">
        <v>144</v>
      </c>
      <c r="C5" s="137"/>
      <c r="D5" s="137"/>
      <c r="E5" s="137"/>
      <c r="F5" s="137"/>
      <c r="G5" s="137"/>
      <c r="H5" s="137"/>
      <c r="I5" s="137"/>
      <c r="J5" s="137"/>
      <c r="K5" s="138"/>
      <c r="L5" s="8"/>
    </row>
    <row r="6" spans="2:12" s="1" customFormat="1" ht="16.5" customHeight="1" thickBot="1">
      <c r="B6" s="123" t="s">
        <v>10</v>
      </c>
      <c r="C6" s="124"/>
      <c r="D6" s="124"/>
      <c r="E6" s="124"/>
      <c r="F6" s="124"/>
      <c r="G6" s="124"/>
      <c r="H6" s="124"/>
      <c r="I6" s="124"/>
      <c r="J6" s="124"/>
      <c r="K6" s="125"/>
      <c r="L6" s="11"/>
    </row>
    <row r="7" spans="2:12" ht="14.25">
      <c r="B7" s="12" t="s">
        <v>88</v>
      </c>
      <c r="C7" s="13" t="s">
        <v>14</v>
      </c>
      <c r="D7" s="14" t="s">
        <v>13</v>
      </c>
      <c r="E7" s="15" t="s">
        <v>11</v>
      </c>
      <c r="F7" s="15">
        <v>370</v>
      </c>
      <c r="G7" s="16">
        <v>0</v>
      </c>
      <c r="H7" s="16">
        <f aca="true" t="shared" si="0" ref="H7:H15">F7*G7</f>
        <v>0</v>
      </c>
      <c r="I7" s="17">
        <v>0.08</v>
      </c>
      <c r="J7" s="16">
        <f aca="true" t="shared" si="1" ref="J7:J15">H7*I7</f>
        <v>0</v>
      </c>
      <c r="K7" s="18">
        <f aca="true" t="shared" si="2" ref="K7:K16">H7+J7</f>
        <v>0</v>
      </c>
      <c r="L7" s="8"/>
    </row>
    <row r="8" spans="2:12" ht="14.25">
      <c r="B8" s="12" t="s">
        <v>89</v>
      </c>
      <c r="C8" s="13" t="s">
        <v>15</v>
      </c>
      <c r="D8" s="14" t="s">
        <v>13</v>
      </c>
      <c r="E8" s="15" t="s">
        <v>11</v>
      </c>
      <c r="F8" s="15">
        <v>1350</v>
      </c>
      <c r="G8" s="16">
        <v>0</v>
      </c>
      <c r="H8" s="16">
        <f t="shared" si="0"/>
        <v>0</v>
      </c>
      <c r="I8" s="17">
        <v>0.08</v>
      </c>
      <c r="J8" s="16">
        <f t="shared" si="1"/>
        <v>0</v>
      </c>
      <c r="K8" s="18">
        <f t="shared" si="2"/>
        <v>0</v>
      </c>
      <c r="L8" s="8"/>
    </row>
    <row r="9" spans="2:12" ht="14.25">
      <c r="B9" s="12" t="s">
        <v>90</v>
      </c>
      <c r="C9" s="13" t="s">
        <v>16</v>
      </c>
      <c r="D9" s="14" t="s">
        <v>13</v>
      </c>
      <c r="E9" s="15" t="s">
        <v>11</v>
      </c>
      <c r="F9" s="15">
        <v>1500</v>
      </c>
      <c r="G9" s="16">
        <v>0</v>
      </c>
      <c r="H9" s="16">
        <f t="shared" si="0"/>
        <v>0</v>
      </c>
      <c r="I9" s="17">
        <v>0.08</v>
      </c>
      <c r="J9" s="16">
        <f t="shared" si="1"/>
        <v>0</v>
      </c>
      <c r="K9" s="18">
        <f t="shared" si="2"/>
        <v>0</v>
      </c>
      <c r="L9" s="8"/>
    </row>
    <row r="10" spans="2:12" ht="14.25">
      <c r="B10" s="12" t="s">
        <v>91</v>
      </c>
      <c r="C10" s="13" t="s">
        <v>17</v>
      </c>
      <c r="D10" s="14" t="s">
        <v>13</v>
      </c>
      <c r="E10" s="15" t="s">
        <v>11</v>
      </c>
      <c r="F10" s="15">
        <v>1900</v>
      </c>
      <c r="G10" s="16">
        <v>0</v>
      </c>
      <c r="H10" s="16">
        <f t="shared" si="0"/>
        <v>0</v>
      </c>
      <c r="I10" s="17">
        <v>0.08</v>
      </c>
      <c r="J10" s="16">
        <f t="shared" si="1"/>
        <v>0</v>
      </c>
      <c r="K10" s="18">
        <f t="shared" si="2"/>
        <v>0</v>
      </c>
      <c r="L10" s="8"/>
    </row>
    <row r="11" spans="2:12" ht="14.25">
      <c r="B11" s="12" t="s">
        <v>92</v>
      </c>
      <c r="C11" s="13" t="s">
        <v>18</v>
      </c>
      <c r="D11" s="14" t="s">
        <v>13</v>
      </c>
      <c r="E11" s="15" t="s">
        <v>11</v>
      </c>
      <c r="F11" s="15">
        <v>2626</v>
      </c>
      <c r="G11" s="16">
        <v>0</v>
      </c>
      <c r="H11" s="16">
        <f t="shared" si="0"/>
        <v>0</v>
      </c>
      <c r="I11" s="17">
        <v>0.08</v>
      </c>
      <c r="J11" s="16">
        <f t="shared" si="1"/>
        <v>0</v>
      </c>
      <c r="K11" s="18">
        <f t="shared" si="2"/>
        <v>0</v>
      </c>
      <c r="L11" s="8"/>
    </row>
    <row r="12" spans="2:12" ht="16.5">
      <c r="B12" s="12" t="s">
        <v>93</v>
      </c>
      <c r="C12" s="13" t="s">
        <v>137</v>
      </c>
      <c r="D12" s="14" t="s">
        <v>13</v>
      </c>
      <c r="E12" s="15" t="s">
        <v>11</v>
      </c>
      <c r="F12" s="15">
        <v>545</v>
      </c>
      <c r="G12" s="16">
        <v>0</v>
      </c>
      <c r="H12" s="16">
        <f t="shared" si="0"/>
        <v>0</v>
      </c>
      <c r="I12" s="17">
        <v>0.08</v>
      </c>
      <c r="J12" s="16">
        <f t="shared" si="1"/>
        <v>0</v>
      </c>
      <c r="K12" s="18">
        <f t="shared" si="2"/>
        <v>0</v>
      </c>
      <c r="L12" s="8"/>
    </row>
    <row r="13" spans="2:12" ht="14.25">
      <c r="B13" s="12" t="s">
        <v>94</v>
      </c>
      <c r="C13" s="13" t="s">
        <v>19</v>
      </c>
      <c r="D13" s="14" t="s">
        <v>13</v>
      </c>
      <c r="E13" s="15" t="s">
        <v>11</v>
      </c>
      <c r="F13" s="15">
        <v>1350</v>
      </c>
      <c r="G13" s="16">
        <v>0</v>
      </c>
      <c r="H13" s="16">
        <f t="shared" si="0"/>
        <v>0</v>
      </c>
      <c r="I13" s="17">
        <v>0.08</v>
      </c>
      <c r="J13" s="16">
        <f t="shared" si="1"/>
        <v>0</v>
      </c>
      <c r="K13" s="18">
        <f t="shared" si="2"/>
        <v>0</v>
      </c>
      <c r="L13" s="8"/>
    </row>
    <row r="14" spans="2:12" ht="14.25">
      <c r="B14" s="12" t="s">
        <v>95</v>
      </c>
      <c r="C14" s="13" t="s">
        <v>20</v>
      </c>
      <c r="D14" s="14" t="s">
        <v>13</v>
      </c>
      <c r="E14" s="15" t="s">
        <v>11</v>
      </c>
      <c r="F14" s="15">
        <v>896</v>
      </c>
      <c r="G14" s="16">
        <v>0</v>
      </c>
      <c r="H14" s="16">
        <f t="shared" si="0"/>
        <v>0</v>
      </c>
      <c r="I14" s="17">
        <v>0.08</v>
      </c>
      <c r="J14" s="16">
        <f t="shared" si="1"/>
        <v>0</v>
      </c>
      <c r="K14" s="18">
        <f t="shared" si="2"/>
        <v>0</v>
      </c>
      <c r="L14" s="8"/>
    </row>
    <row r="15" spans="2:12" ht="15" thickBot="1">
      <c r="B15" s="12" t="s">
        <v>96</v>
      </c>
      <c r="C15" s="19" t="s">
        <v>78</v>
      </c>
      <c r="D15" s="20" t="s">
        <v>13</v>
      </c>
      <c r="E15" s="21" t="s">
        <v>11</v>
      </c>
      <c r="F15" s="21">
        <v>1272</v>
      </c>
      <c r="G15" s="16">
        <v>0</v>
      </c>
      <c r="H15" s="16">
        <f t="shared" si="0"/>
        <v>0</v>
      </c>
      <c r="I15" s="17">
        <v>0.08</v>
      </c>
      <c r="J15" s="16">
        <f t="shared" si="1"/>
        <v>0</v>
      </c>
      <c r="K15" s="18">
        <f t="shared" si="2"/>
        <v>0</v>
      </c>
      <c r="L15" s="8"/>
    </row>
    <row r="16" spans="2:12" s="1" customFormat="1" ht="15" customHeight="1" thickBot="1">
      <c r="B16" s="127" t="s">
        <v>85</v>
      </c>
      <c r="C16" s="128"/>
      <c r="D16" s="128"/>
      <c r="E16" s="129"/>
      <c r="F16" s="22">
        <f>SUM(F7:F15)</f>
        <v>11809</v>
      </c>
      <c r="G16" s="23" t="s">
        <v>21</v>
      </c>
      <c r="H16" s="24">
        <f>SUM(H7:H15)</f>
        <v>0</v>
      </c>
      <c r="I16" s="25" t="s">
        <v>21</v>
      </c>
      <c r="J16" s="26">
        <f>SUM(J7:J15)</f>
        <v>0</v>
      </c>
      <c r="K16" s="27">
        <f t="shared" si="2"/>
        <v>0</v>
      </c>
      <c r="L16" s="11"/>
    </row>
    <row r="17" spans="2:12" s="1" customFormat="1" ht="15" customHeight="1" thickBot="1">
      <c r="B17" s="123" t="s">
        <v>66</v>
      </c>
      <c r="C17" s="124"/>
      <c r="D17" s="124"/>
      <c r="E17" s="124"/>
      <c r="F17" s="124"/>
      <c r="G17" s="124"/>
      <c r="H17" s="124"/>
      <c r="I17" s="124"/>
      <c r="J17" s="124"/>
      <c r="K17" s="125"/>
      <c r="L17" s="11"/>
    </row>
    <row r="18" spans="2:12" ht="14.25">
      <c r="B18" s="28" t="s">
        <v>97</v>
      </c>
      <c r="C18" s="13" t="s">
        <v>22</v>
      </c>
      <c r="D18" s="14" t="s">
        <v>13</v>
      </c>
      <c r="E18" s="15" t="s">
        <v>11</v>
      </c>
      <c r="F18" s="15">
        <v>1600</v>
      </c>
      <c r="G18" s="16">
        <v>0</v>
      </c>
      <c r="H18" s="16">
        <f>F18*G18</f>
        <v>0</v>
      </c>
      <c r="I18" s="17">
        <v>0.08</v>
      </c>
      <c r="J18" s="16">
        <f>H18*I18</f>
        <v>0</v>
      </c>
      <c r="K18" s="18">
        <f>H18+J18</f>
        <v>0</v>
      </c>
      <c r="L18" s="8"/>
    </row>
    <row r="19" spans="2:12" ht="14.25">
      <c r="B19" s="28" t="s">
        <v>98</v>
      </c>
      <c r="C19" s="13" t="s">
        <v>23</v>
      </c>
      <c r="D19" s="14" t="s">
        <v>13</v>
      </c>
      <c r="E19" s="15" t="s">
        <v>11</v>
      </c>
      <c r="F19" s="15">
        <v>105</v>
      </c>
      <c r="G19" s="16">
        <v>0</v>
      </c>
      <c r="H19" s="16">
        <f aca="true" t="shared" si="3" ref="H19:H26">F19*G19</f>
        <v>0</v>
      </c>
      <c r="I19" s="17">
        <v>0.08</v>
      </c>
      <c r="J19" s="16">
        <f aca="true" t="shared" si="4" ref="J19:J26">H19*I19</f>
        <v>0</v>
      </c>
      <c r="K19" s="18">
        <f aca="true" t="shared" si="5" ref="K19:K27">H19+J19</f>
        <v>0</v>
      </c>
      <c r="L19" s="8"/>
    </row>
    <row r="20" spans="2:12" ht="14.25">
      <c r="B20" s="28" t="s">
        <v>99</v>
      </c>
      <c r="C20" s="13" t="s">
        <v>24</v>
      </c>
      <c r="D20" s="14" t="s">
        <v>13</v>
      </c>
      <c r="E20" s="15" t="s">
        <v>11</v>
      </c>
      <c r="F20" s="15">
        <v>1375</v>
      </c>
      <c r="G20" s="16">
        <v>0</v>
      </c>
      <c r="H20" s="16">
        <f t="shared" si="3"/>
        <v>0</v>
      </c>
      <c r="I20" s="17">
        <v>0.08</v>
      </c>
      <c r="J20" s="16">
        <f t="shared" si="4"/>
        <v>0</v>
      </c>
      <c r="K20" s="18">
        <f t="shared" si="5"/>
        <v>0</v>
      </c>
      <c r="L20" s="8"/>
    </row>
    <row r="21" spans="2:12" ht="14.25">
      <c r="B21" s="28" t="s">
        <v>100</v>
      </c>
      <c r="C21" s="13" t="s">
        <v>25</v>
      </c>
      <c r="D21" s="14" t="s">
        <v>13</v>
      </c>
      <c r="E21" s="15" t="s">
        <v>11</v>
      </c>
      <c r="F21" s="15">
        <v>1749</v>
      </c>
      <c r="G21" s="16">
        <v>0</v>
      </c>
      <c r="H21" s="16">
        <f t="shared" si="3"/>
        <v>0</v>
      </c>
      <c r="I21" s="17">
        <v>0.08</v>
      </c>
      <c r="J21" s="16">
        <f t="shared" si="4"/>
        <v>0</v>
      </c>
      <c r="K21" s="18">
        <f t="shared" si="5"/>
        <v>0</v>
      </c>
      <c r="L21" s="8"/>
    </row>
    <row r="22" spans="2:12" ht="14.25" customHeight="1">
      <c r="B22" s="28" t="s">
        <v>101</v>
      </c>
      <c r="C22" s="13" t="s">
        <v>26</v>
      </c>
      <c r="D22" s="14" t="s">
        <v>13</v>
      </c>
      <c r="E22" s="15" t="s">
        <v>11</v>
      </c>
      <c r="F22" s="15">
        <v>2300</v>
      </c>
      <c r="G22" s="16">
        <v>0</v>
      </c>
      <c r="H22" s="16">
        <f t="shared" si="3"/>
        <v>0</v>
      </c>
      <c r="I22" s="17">
        <v>0.08</v>
      </c>
      <c r="J22" s="16">
        <f t="shared" si="4"/>
        <v>0</v>
      </c>
      <c r="K22" s="18">
        <f t="shared" si="5"/>
        <v>0</v>
      </c>
      <c r="L22" s="8"/>
    </row>
    <row r="23" spans="2:12" ht="14.25">
      <c r="B23" s="28" t="s">
        <v>102</v>
      </c>
      <c r="C23" s="13" t="s">
        <v>27</v>
      </c>
      <c r="D23" s="14" t="s">
        <v>13</v>
      </c>
      <c r="E23" s="15" t="s">
        <v>11</v>
      </c>
      <c r="F23" s="15">
        <v>2075</v>
      </c>
      <c r="G23" s="16">
        <v>0</v>
      </c>
      <c r="H23" s="16">
        <f t="shared" si="3"/>
        <v>0</v>
      </c>
      <c r="I23" s="17">
        <v>0.08</v>
      </c>
      <c r="J23" s="16">
        <f t="shared" si="4"/>
        <v>0</v>
      </c>
      <c r="K23" s="18">
        <f t="shared" si="5"/>
        <v>0</v>
      </c>
      <c r="L23" s="8"/>
    </row>
    <row r="24" spans="2:12" ht="14.25">
      <c r="B24" s="28" t="s">
        <v>103</v>
      </c>
      <c r="C24" s="13" t="s">
        <v>28</v>
      </c>
      <c r="D24" s="14" t="s">
        <v>13</v>
      </c>
      <c r="E24" s="15" t="s">
        <v>11</v>
      </c>
      <c r="F24" s="15">
        <v>1500</v>
      </c>
      <c r="G24" s="16">
        <v>0</v>
      </c>
      <c r="H24" s="16">
        <f t="shared" si="3"/>
        <v>0</v>
      </c>
      <c r="I24" s="17">
        <v>0.08</v>
      </c>
      <c r="J24" s="16">
        <f t="shared" si="4"/>
        <v>0</v>
      </c>
      <c r="K24" s="18">
        <f t="shared" si="5"/>
        <v>0</v>
      </c>
      <c r="L24" s="8"/>
    </row>
    <row r="25" spans="2:12" ht="14.25">
      <c r="B25" s="28" t="s">
        <v>104</v>
      </c>
      <c r="C25" s="13" t="s">
        <v>79</v>
      </c>
      <c r="D25" s="14" t="s">
        <v>13</v>
      </c>
      <c r="E25" s="15" t="s">
        <v>11</v>
      </c>
      <c r="F25" s="15">
        <v>1680</v>
      </c>
      <c r="G25" s="16">
        <v>0</v>
      </c>
      <c r="H25" s="16">
        <f t="shared" si="3"/>
        <v>0</v>
      </c>
      <c r="I25" s="17">
        <v>0.08</v>
      </c>
      <c r="J25" s="16">
        <f t="shared" si="4"/>
        <v>0</v>
      </c>
      <c r="K25" s="18">
        <f t="shared" si="5"/>
        <v>0</v>
      </c>
      <c r="L25" s="8"/>
    </row>
    <row r="26" spans="2:12" ht="15" thickBot="1">
      <c r="B26" s="28" t="s">
        <v>105</v>
      </c>
      <c r="C26" s="13" t="s">
        <v>29</v>
      </c>
      <c r="D26" s="14" t="s">
        <v>13</v>
      </c>
      <c r="E26" s="15" t="s">
        <v>11</v>
      </c>
      <c r="F26" s="15">
        <v>1950</v>
      </c>
      <c r="G26" s="16">
        <v>0</v>
      </c>
      <c r="H26" s="16">
        <f t="shared" si="3"/>
        <v>0</v>
      </c>
      <c r="I26" s="17">
        <v>0.08</v>
      </c>
      <c r="J26" s="16">
        <f t="shared" si="4"/>
        <v>0</v>
      </c>
      <c r="K26" s="18">
        <f t="shared" si="5"/>
        <v>0</v>
      </c>
      <c r="L26" s="8"/>
    </row>
    <row r="27" spans="2:12" s="2" customFormat="1" ht="14.25" customHeight="1" thickBot="1">
      <c r="B27" s="127" t="s">
        <v>85</v>
      </c>
      <c r="C27" s="128"/>
      <c r="D27" s="128"/>
      <c r="E27" s="129"/>
      <c r="F27" s="22">
        <f>SUM(F18:F26)</f>
        <v>14334</v>
      </c>
      <c r="G27" s="23" t="s">
        <v>21</v>
      </c>
      <c r="H27" s="24">
        <f>SUM(H18:H26)</f>
        <v>0</v>
      </c>
      <c r="I27" s="25" t="s">
        <v>21</v>
      </c>
      <c r="J27" s="26">
        <f>SUM(J18:J26)</f>
        <v>0</v>
      </c>
      <c r="K27" s="27">
        <f t="shared" si="5"/>
        <v>0</v>
      </c>
      <c r="L27" s="29"/>
    </row>
    <row r="28" spans="2:12" s="1" customFormat="1" ht="17.25" customHeight="1" thickBot="1">
      <c r="B28" s="123" t="s">
        <v>30</v>
      </c>
      <c r="C28" s="124"/>
      <c r="D28" s="124"/>
      <c r="E28" s="124"/>
      <c r="F28" s="124"/>
      <c r="G28" s="124"/>
      <c r="H28" s="124"/>
      <c r="I28" s="124"/>
      <c r="J28" s="124"/>
      <c r="K28" s="125"/>
      <c r="L28" s="11"/>
    </row>
    <row r="29" spans="2:12" ht="14.25">
      <c r="B29" s="12" t="s">
        <v>106</v>
      </c>
      <c r="C29" s="13" t="s">
        <v>32</v>
      </c>
      <c r="D29" s="14" t="s">
        <v>13</v>
      </c>
      <c r="E29" s="15" t="s">
        <v>11</v>
      </c>
      <c r="F29" s="15">
        <v>1377</v>
      </c>
      <c r="G29" s="16">
        <v>0</v>
      </c>
      <c r="H29" s="16">
        <f>F29*G29</f>
        <v>0</v>
      </c>
      <c r="I29" s="17">
        <v>0.08</v>
      </c>
      <c r="J29" s="16">
        <f>H29*I29</f>
        <v>0</v>
      </c>
      <c r="K29" s="18">
        <f>H29+J29</f>
        <v>0</v>
      </c>
      <c r="L29" s="8"/>
    </row>
    <row r="30" spans="2:12" ht="14.25">
      <c r="B30" s="12" t="s">
        <v>107</v>
      </c>
      <c r="C30" s="13" t="s">
        <v>33</v>
      </c>
      <c r="D30" s="15" t="s">
        <v>13</v>
      </c>
      <c r="E30" s="15" t="s">
        <v>11</v>
      </c>
      <c r="F30" s="15">
        <v>950</v>
      </c>
      <c r="G30" s="16">
        <v>0</v>
      </c>
      <c r="H30" s="16">
        <f aca="true" t="shared" si="6" ref="H30:H35">F30*G30</f>
        <v>0</v>
      </c>
      <c r="I30" s="17">
        <v>0.08</v>
      </c>
      <c r="J30" s="16">
        <f aca="true" t="shared" si="7" ref="J30:J35">H30*I30</f>
        <v>0</v>
      </c>
      <c r="K30" s="18">
        <f aca="true" t="shared" si="8" ref="K30:K36">H30+J30</f>
        <v>0</v>
      </c>
      <c r="L30" s="8"/>
    </row>
    <row r="31" spans="2:12" ht="14.25">
      <c r="B31" s="12" t="s">
        <v>108</v>
      </c>
      <c r="C31" s="13" t="s">
        <v>78</v>
      </c>
      <c r="D31" s="14" t="s">
        <v>13</v>
      </c>
      <c r="E31" s="15" t="s">
        <v>11</v>
      </c>
      <c r="F31" s="15">
        <v>1273</v>
      </c>
      <c r="G31" s="16">
        <v>0</v>
      </c>
      <c r="H31" s="16">
        <f t="shared" si="6"/>
        <v>0</v>
      </c>
      <c r="I31" s="17">
        <v>0.08</v>
      </c>
      <c r="J31" s="16">
        <f t="shared" si="7"/>
        <v>0</v>
      </c>
      <c r="K31" s="18">
        <f t="shared" si="8"/>
        <v>0</v>
      </c>
      <c r="L31" s="8"/>
    </row>
    <row r="32" spans="2:12" ht="14.25">
      <c r="B32" s="12" t="s">
        <v>109</v>
      </c>
      <c r="C32" s="13" t="s">
        <v>34</v>
      </c>
      <c r="D32" s="14" t="s">
        <v>13</v>
      </c>
      <c r="E32" s="15" t="s">
        <v>11</v>
      </c>
      <c r="F32" s="15">
        <v>780</v>
      </c>
      <c r="G32" s="16">
        <v>0</v>
      </c>
      <c r="H32" s="16">
        <f t="shared" si="6"/>
        <v>0</v>
      </c>
      <c r="I32" s="17">
        <v>0.08</v>
      </c>
      <c r="J32" s="16">
        <f t="shared" si="7"/>
        <v>0</v>
      </c>
      <c r="K32" s="18">
        <f t="shared" si="8"/>
        <v>0</v>
      </c>
      <c r="L32" s="8"/>
    </row>
    <row r="33" spans="2:12" ht="14.25">
      <c r="B33" s="12" t="s">
        <v>110</v>
      </c>
      <c r="C33" s="13" t="s">
        <v>35</v>
      </c>
      <c r="D33" s="14" t="s">
        <v>13</v>
      </c>
      <c r="E33" s="15" t="s">
        <v>11</v>
      </c>
      <c r="F33" s="15">
        <v>950</v>
      </c>
      <c r="G33" s="16">
        <v>0</v>
      </c>
      <c r="H33" s="16">
        <f t="shared" si="6"/>
        <v>0</v>
      </c>
      <c r="I33" s="17">
        <v>0.08</v>
      </c>
      <c r="J33" s="16">
        <f t="shared" si="7"/>
        <v>0</v>
      </c>
      <c r="K33" s="18">
        <f t="shared" si="8"/>
        <v>0</v>
      </c>
      <c r="L33" s="8"/>
    </row>
    <row r="34" spans="2:12" ht="14.25">
      <c r="B34" s="12" t="s">
        <v>111</v>
      </c>
      <c r="C34" s="13" t="s">
        <v>36</v>
      </c>
      <c r="D34" s="14" t="s">
        <v>13</v>
      </c>
      <c r="E34" s="15" t="s">
        <v>11</v>
      </c>
      <c r="F34" s="15">
        <v>473</v>
      </c>
      <c r="G34" s="16">
        <v>0</v>
      </c>
      <c r="H34" s="16">
        <f t="shared" si="6"/>
        <v>0</v>
      </c>
      <c r="I34" s="17">
        <v>0.08</v>
      </c>
      <c r="J34" s="16">
        <f t="shared" si="7"/>
        <v>0</v>
      </c>
      <c r="K34" s="18">
        <f t="shared" si="8"/>
        <v>0</v>
      </c>
      <c r="L34" s="8"/>
    </row>
    <row r="35" spans="2:12" ht="15" thickBot="1">
      <c r="B35" s="12" t="s">
        <v>112</v>
      </c>
      <c r="C35" s="13" t="s">
        <v>37</v>
      </c>
      <c r="D35" s="14" t="s">
        <v>13</v>
      </c>
      <c r="E35" s="15" t="s">
        <v>11</v>
      </c>
      <c r="F35" s="30">
        <v>1300</v>
      </c>
      <c r="G35" s="16">
        <v>0</v>
      </c>
      <c r="H35" s="16">
        <f t="shared" si="6"/>
        <v>0</v>
      </c>
      <c r="I35" s="17">
        <v>0.08</v>
      </c>
      <c r="J35" s="16">
        <f t="shared" si="7"/>
        <v>0</v>
      </c>
      <c r="K35" s="18">
        <f t="shared" si="8"/>
        <v>0</v>
      </c>
      <c r="L35" s="8"/>
    </row>
    <row r="36" spans="2:12" s="1" customFormat="1" ht="15" customHeight="1" thickBot="1">
      <c r="B36" s="127" t="s">
        <v>85</v>
      </c>
      <c r="C36" s="128"/>
      <c r="D36" s="128"/>
      <c r="E36" s="129"/>
      <c r="F36" s="22">
        <f>SUM(F29:F35)</f>
        <v>7103</v>
      </c>
      <c r="G36" s="23" t="s">
        <v>21</v>
      </c>
      <c r="H36" s="24">
        <f>SUM(H29:H35)</f>
        <v>0</v>
      </c>
      <c r="I36" s="25" t="s">
        <v>21</v>
      </c>
      <c r="J36" s="26">
        <f>SUM(J29:J35)</f>
        <v>0</v>
      </c>
      <c r="K36" s="27">
        <f t="shared" si="8"/>
        <v>0</v>
      </c>
      <c r="L36" s="11"/>
    </row>
    <row r="37" spans="2:12" s="1" customFormat="1" ht="18.75" customHeight="1" thickBot="1">
      <c r="B37" s="123" t="s">
        <v>67</v>
      </c>
      <c r="C37" s="124"/>
      <c r="D37" s="124"/>
      <c r="E37" s="124"/>
      <c r="F37" s="124"/>
      <c r="G37" s="124"/>
      <c r="H37" s="124"/>
      <c r="I37" s="124"/>
      <c r="J37" s="124"/>
      <c r="K37" s="125"/>
      <c r="L37" s="11"/>
    </row>
    <row r="38" spans="2:12" ht="14.25">
      <c r="B38" s="12" t="s">
        <v>113</v>
      </c>
      <c r="C38" s="13" t="s">
        <v>38</v>
      </c>
      <c r="D38" s="14" t="s">
        <v>13</v>
      </c>
      <c r="E38" s="15" t="s">
        <v>11</v>
      </c>
      <c r="F38" s="30">
        <v>750</v>
      </c>
      <c r="G38" s="16">
        <v>0</v>
      </c>
      <c r="H38" s="16">
        <f>F38*G38</f>
        <v>0</v>
      </c>
      <c r="I38" s="17">
        <v>0.08</v>
      </c>
      <c r="J38" s="16">
        <f>H38*I38</f>
        <v>0</v>
      </c>
      <c r="K38" s="18">
        <f>H38+J38</f>
        <v>0</v>
      </c>
      <c r="L38" s="8"/>
    </row>
    <row r="39" spans="2:12" ht="14.25">
      <c r="B39" s="12" t="s">
        <v>114</v>
      </c>
      <c r="C39" s="13" t="s">
        <v>39</v>
      </c>
      <c r="D39" s="14" t="s">
        <v>13</v>
      </c>
      <c r="E39" s="15" t="s">
        <v>11</v>
      </c>
      <c r="F39" s="30">
        <v>1400</v>
      </c>
      <c r="G39" s="16">
        <v>0</v>
      </c>
      <c r="H39" s="16">
        <f>F39*G39</f>
        <v>0</v>
      </c>
      <c r="I39" s="17">
        <v>0.08</v>
      </c>
      <c r="J39" s="16">
        <f>H39*I39</f>
        <v>0</v>
      </c>
      <c r="K39" s="18">
        <f>H39+J39</f>
        <v>0</v>
      </c>
      <c r="L39" s="8"/>
    </row>
    <row r="40" spans="2:12" ht="15" thickBot="1">
      <c r="B40" s="12" t="s">
        <v>115</v>
      </c>
      <c r="C40" s="31" t="s">
        <v>40</v>
      </c>
      <c r="D40" s="14" t="s">
        <v>13</v>
      </c>
      <c r="E40" s="32" t="s">
        <v>11</v>
      </c>
      <c r="F40" s="33">
        <v>1400</v>
      </c>
      <c r="G40" s="16">
        <v>0</v>
      </c>
      <c r="H40" s="34">
        <f>F40*G40</f>
        <v>0</v>
      </c>
      <c r="I40" s="35">
        <v>0.08</v>
      </c>
      <c r="J40" s="34">
        <f>H40*I40</f>
        <v>0</v>
      </c>
      <c r="K40" s="36">
        <f>H40+J40</f>
        <v>0</v>
      </c>
      <c r="L40" s="8"/>
    </row>
    <row r="41" spans="2:12" s="1" customFormat="1" ht="17.25" customHeight="1" thickBot="1">
      <c r="B41" s="127" t="s">
        <v>134</v>
      </c>
      <c r="C41" s="128"/>
      <c r="D41" s="128"/>
      <c r="E41" s="129"/>
      <c r="F41" s="22">
        <f>SUM(F38:F40)</f>
        <v>3550</v>
      </c>
      <c r="G41" s="23" t="s">
        <v>21</v>
      </c>
      <c r="H41" s="24">
        <f>SUM(H38:H40)</f>
        <v>0</v>
      </c>
      <c r="I41" s="25" t="s">
        <v>21</v>
      </c>
      <c r="J41" s="26">
        <f>SUM(J38:J40)</f>
        <v>0</v>
      </c>
      <c r="K41" s="27">
        <f>H41+J41</f>
        <v>0</v>
      </c>
      <c r="L41" s="11"/>
    </row>
    <row r="42" spans="2:12" s="1" customFormat="1" ht="18.75" customHeight="1" thickBot="1">
      <c r="B42" s="123" t="s">
        <v>41</v>
      </c>
      <c r="C42" s="124"/>
      <c r="D42" s="124"/>
      <c r="E42" s="124"/>
      <c r="F42" s="124"/>
      <c r="G42" s="124"/>
      <c r="H42" s="124"/>
      <c r="I42" s="124"/>
      <c r="J42" s="124"/>
      <c r="K42" s="125"/>
      <c r="L42" s="11"/>
    </row>
    <row r="43" spans="2:12" ht="14.25">
      <c r="B43" s="37" t="s">
        <v>116</v>
      </c>
      <c r="C43" s="13" t="s">
        <v>42</v>
      </c>
      <c r="D43" s="14" t="s">
        <v>13</v>
      </c>
      <c r="E43" s="15" t="s">
        <v>11</v>
      </c>
      <c r="F43" s="30">
        <v>1000</v>
      </c>
      <c r="G43" s="16">
        <v>0</v>
      </c>
      <c r="H43" s="16">
        <f>F43*G43</f>
        <v>0</v>
      </c>
      <c r="I43" s="17">
        <v>0.08</v>
      </c>
      <c r="J43" s="16">
        <f>H43*I43</f>
        <v>0</v>
      </c>
      <c r="K43" s="18">
        <f>H43+J43</f>
        <v>0</v>
      </c>
      <c r="L43" s="8"/>
    </row>
    <row r="44" spans="2:12" ht="14.25">
      <c r="B44" s="37" t="s">
        <v>117</v>
      </c>
      <c r="C44" s="13" t="s">
        <v>43</v>
      </c>
      <c r="D44" s="14" t="s">
        <v>13</v>
      </c>
      <c r="E44" s="15" t="s">
        <v>11</v>
      </c>
      <c r="F44" s="30">
        <v>1130</v>
      </c>
      <c r="G44" s="16">
        <v>0</v>
      </c>
      <c r="H44" s="16">
        <f aca="true" t="shared" si="9" ref="H44:H49">F44*G44</f>
        <v>0</v>
      </c>
      <c r="I44" s="17">
        <v>0.08</v>
      </c>
      <c r="J44" s="16">
        <f aca="true" t="shared" si="10" ref="J44:J49">H44*I44</f>
        <v>0</v>
      </c>
      <c r="K44" s="18">
        <f aca="true" t="shared" si="11" ref="K44:K50">H44+J44</f>
        <v>0</v>
      </c>
      <c r="L44" s="8"/>
    </row>
    <row r="45" spans="2:12" ht="14.25">
      <c r="B45" s="37" t="s">
        <v>118</v>
      </c>
      <c r="C45" s="13" t="s">
        <v>31</v>
      </c>
      <c r="D45" s="14" t="s">
        <v>13</v>
      </c>
      <c r="E45" s="15" t="s">
        <v>11</v>
      </c>
      <c r="F45" s="15">
        <v>180</v>
      </c>
      <c r="G45" s="16">
        <v>0</v>
      </c>
      <c r="H45" s="16">
        <f t="shared" si="9"/>
        <v>0</v>
      </c>
      <c r="I45" s="17">
        <v>0.08</v>
      </c>
      <c r="J45" s="16">
        <f t="shared" si="10"/>
        <v>0</v>
      </c>
      <c r="K45" s="18">
        <f t="shared" si="11"/>
        <v>0</v>
      </c>
      <c r="L45" s="8"/>
    </row>
    <row r="46" spans="2:12" ht="14.25">
      <c r="B46" s="37" t="s">
        <v>119</v>
      </c>
      <c r="C46" s="13" t="s">
        <v>44</v>
      </c>
      <c r="D46" s="14" t="s">
        <v>13</v>
      </c>
      <c r="E46" s="15" t="s">
        <v>11</v>
      </c>
      <c r="F46" s="15">
        <v>80</v>
      </c>
      <c r="G46" s="16">
        <v>0</v>
      </c>
      <c r="H46" s="16">
        <f t="shared" si="9"/>
        <v>0</v>
      </c>
      <c r="I46" s="17">
        <v>0.08</v>
      </c>
      <c r="J46" s="16">
        <f t="shared" si="10"/>
        <v>0</v>
      </c>
      <c r="K46" s="18">
        <f t="shared" si="11"/>
        <v>0</v>
      </c>
      <c r="L46" s="8"/>
    </row>
    <row r="47" spans="2:12" ht="14.25">
      <c r="B47" s="37" t="s">
        <v>120</v>
      </c>
      <c r="C47" s="13" t="s">
        <v>45</v>
      </c>
      <c r="D47" s="14" t="s">
        <v>13</v>
      </c>
      <c r="E47" s="15" t="s">
        <v>11</v>
      </c>
      <c r="F47" s="15">
        <v>1260</v>
      </c>
      <c r="G47" s="16">
        <v>0</v>
      </c>
      <c r="H47" s="16">
        <f t="shared" si="9"/>
        <v>0</v>
      </c>
      <c r="I47" s="17">
        <v>0.08</v>
      </c>
      <c r="J47" s="16">
        <f t="shared" si="10"/>
        <v>0</v>
      </c>
      <c r="K47" s="18">
        <f t="shared" si="11"/>
        <v>0</v>
      </c>
      <c r="L47" s="8"/>
    </row>
    <row r="48" spans="2:12" ht="14.25">
      <c r="B48" s="37" t="s">
        <v>121</v>
      </c>
      <c r="C48" s="13" t="s">
        <v>46</v>
      </c>
      <c r="D48" s="14" t="s">
        <v>13</v>
      </c>
      <c r="E48" s="15" t="s">
        <v>11</v>
      </c>
      <c r="F48" s="15">
        <v>1850</v>
      </c>
      <c r="G48" s="16">
        <v>0</v>
      </c>
      <c r="H48" s="16">
        <f t="shared" si="9"/>
        <v>0</v>
      </c>
      <c r="I48" s="17">
        <v>0.08</v>
      </c>
      <c r="J48" s="16">
        <f t="shared" si="10"/>
        <v>0</v>
      </c>
      <c r="K48" s="18">
        <f t="shared" si="11"/>
        <v>0</v>
      </c>
      <c r="L48" s="8"/>
    </row>
    <row r="49" spans="2:12" ht="15" thickBot="1">
      <c r="B49" s="37" t="s">
        <v>122</v>
      </c>
      <c r="C49" s="13" t="s">
        <v>70</v>
      </c>
      <c r="D49" s="14" t="s">
        <v>13</v>
      </c>
      <c r="E49" s="15" t="s">
        <v>11</v>
      </c>
      <c r="F49" s="15">
        <v>1505</v>
      </c>
      <c r="G49" s="16">
        <v>0</v>
      </c>
      <c r="H49" s="16">
        <f t="shared" si="9"/>
        <v>0</v>
      </c>
      <c r="I49" s="17">
        <v>0.08</v>
      </c>
      <c r="J49" s="16">
        <f t="shared" si="10"/>
        <v>0</v>
      </c>
      <c r="K49" s="18">
        <f t="shared" si="11"/>
        <v>0</v>
      </c>
      <c r="L49" s="8"/>
    </row>
    <row r="50" spans="2:12" s="1" customFormat="1" ht="18" customHeight="1" thickBot="1">
      <c r="B50" s="127" t="s">
        <v>85</v>
      </c>
      <c r="C50" s="128"/>
      <c r="D50" s="128"/>
      <c r="E50" s="129"/>
      <c r="F50" s="22">
        <f>SUM(F43:F49)</f>
        <v>7005</v>
      </c>
      <c r="G50" s="23" t="s">
        <v>21</v>
      </c>
      <c r="H50" s="24">
        <f>SUM(H43:H49)</f>
        <v>0</v>
      </c>
      <c r="I50" s="25" t="s">
        <v>21</v>
      </c>
      <c r="J50" s="26">
        <f>SUM(J43:J49)</f>
        <v>0</v>
      </c>
      <c r="K50" s="27">
        <f t="shared" si="11"/>
        <v>0</v>
      </c>
      <c r="L50" s="11"/>
    </row>
    <row r="51" spans="2:12" s="1" customFormat="1" ht="18" customHeight="1" thickBot="1">
      <c r="B51" s="123" t="s">
        <v>47</v>
      </c>
      <c r="C51" s="124"/>
      <c r="D51" s="124"/>
      <c r="E51" s="124"/>
      <c r="F51" s="124"/>
      <c r="G51" s="124"/>
      <c r="H51" s="124"/>
      <c r="I51" s="124"/>
      <c r="J51" s="124"/>
      <c r="K51" s="125"/>
      <c r="L51" s="11"/>
    </row>
    <row r="52" spans="2:12" ht="14.25">
      <c r="B52" s="12" t="s">
        <v>123</v>
      </c>
      <c r="C52" s="13" t="s">
        <v>48</v>
      </c>
      <c r="D52" s="14" t="s">
        <v>13</v>
      </c>
      <c r="E52" s="15" t="s">
        <v>11</v>
      </c>
      <c r="F52" s="15">
        <v>1000</v>
      </c>
      <c r="G52" s="16">
        <v>0</v>
      </c>
      <c r="H52" s="16">
        <f aca="true" t="shared" si="12" ref="H52:H59">F52*G52</f>
        <v>0</v>
      </c>
      <c r="I52" s="17">
        <v>0.08</v>
      </c>
      <c r="J52" s="16">
        <f aca="true" t="shared" si="13" ref="J52:J59">H52*I52</f>
        <v>0</v>
      </c>
      <c r="K52" s="18">
        <f>H52+J52</f>
        <v>0</v>
      </c>
      <c r="L52" s="8"/>
    </row>
    <row r="53" spans="2:12" ht="14.25">
      <c r="B53" s="12" t="s">
        <v>124</v>
      </c>
      <c r="C53" s="38" t="s">
        <v>49</v>
      </c>
      <c r="D53" s="14" t="s">
        <v>13</v>
      </c>
      <c r="E53" s="15" t="s">
        <v>11</v>
      </c>
      <c r="F53" s="15">
        <v>1600</v>
      </c>
      <c r="G53" s="16">
        <v>0</v>
      </c>
      <c r="H53" s="16">
        <f t="shared" si="12"/>
        <v>0</v>
      </c>
      <c r="I53" s="17">
        <v>0.08</v>
      </c>
      <c r="J53" s="16">
        <f t="shared" si="13"/>
        <v>0</v>
      </c>
      <c r="K53" s="18">
        <f aca="true" t="shared" si="14" ref="K53:K60">H53+J53</f>
        <v>0</v>
      </c>
      <c r="L53" s="8"/>
    </row>
    <row r="54" spans="2:12" ht="14.25">
      <c r="B54" s="12" t="s">
        <v>125</v>
      </c>
      <c r="C54" s="38" t="s">
        <v>50</v>
      </c>
      <c r="D54" s="39" t="s">
        <v>13</v>
      </c>
      <c r="E54" s="15" t="s">
        <v>11</v>
      </c>
      <c r="F54" s="15">
        <v>890</v>
      </c>
      <c r="G54" s="16">
        <v>0</v>
      </c>
      <c r="H54" s="16">
        <f t="shared" si="12"/>
        <v>0</v>
      </c>
      <c r="I54" s="17">
        <v>0.08</v>
      </c>
      <c r="J54" s="16">
        <f t="shared" si="13"/>
        <v>0</v>
      </c>
      <c r="K54" s="18">
        <f t="shared" si="14"/>
        <v>0</v>
      </c>
      <c r="L54" s="8"/>
    </row>
    <row r="55" spans="2:12" ht="14.25">
      <c r="B55" s="12" t="s">
        <v>126</v>
      </c>
      <c r="C55" s="40" t="s">
        <v>86</v>
      </c>
      <c r="D55" s="41" t="s">
        <v>13</v>
      </c>
      <c r="E55" s="15" t="s">
        <v>11</v>
      </c>
      <c r="F55" s="42">
        <v>710</v>
      </c>
      <c r="G55" s="16">
        <v>0</v>
      </c>
      <c r="H55" s="43">
        <f t="shared" si="12"/>
        <v>0</v>
      </c>
      <c r="I55" s="17">
        <v>0.08</v>
      </c>
      <c r="J55" s="43">
        <f t="shared" si="13"/>
        <v>0</v>
      </c>
      <c r="K55" s="44">
        <f t="shared" si="14"/>
        <v>0</v>
      </c>
      <c r="L55" s="8"/>
    </row>
    <row r="56" spans="2:12" ht="14.25">
      <c r="B56" s="12" t="s">
        <v>127</v>
      </c>
      <c r="C56" s="40" t="s">
        <v>87</v>
      </c>
      <c r="D56" s="41" t="s">
        <v>13</v>
      </c>
      <c r="E56" s="15" t="s">
        <v>11</v>
      </c>
      <c r="F56" s="42">
        <v>1520</v>
      </c>
      <c r="G56" s="16">
        <v>0</v>
      </c>
      <c r="H56" s="43">
        <f t="shared" si="12"/>
        <v>0</v>
      </c>
      <c r="I56" s="17">
        <v>0.08</v>
      </c>
      <c r="J56" s="43">
        <f t="shared" si="13"/>
        <v>0</v>
      </c>
      <c r="K56" s="44">
        <f t="shared" si="14"/>
        <v>0</v>
      </c>
      <c r="L56" s="8"/>
    </row>
    <row r="57" spans="2:12" ht="14.25">
      <c r="B57" s="12" t="s">
        <v>128</v>
      </c>
      <c r="C57" s="40" t="s">
        <v>51</v>
      </c>
      <c r="D57" s="41" t="s">
        <v>13</v>
      </c>
      <c r="E57" s="15" t="s">
        <v>11</v>
      </c>
      <c r="F57" s="42">
        <v>1800</v>
      </c>
      <c r="G57" s="16">
        <v>0</v>
      </c>
      <c r="H57" s="43">
        <f t="shared" si="12"/>
        <v>0</v>
      </c>
      <c r="I57" s="17">
        <v>0.08</v>
      </c>
      <c r="J57" s="43">
        <f t="shared" si="13"/>
        <v>0</v>
      </c>
      <c r="K57" s="44">
        <f t="shared" si="14"/>
        <v>0</v>
      </c>
      <c r="L57" s="8"/>
    </row>
    <row r="58" spans="2:12" ht="14.25">
      <c r="B58" s="12" t="s">
        <v>129</v>
      </c>
      <c r="C58" s="38" t="s">
        <v>52</v>
      </c>
      <c r="D58" s="39" t="s">
        <v>13</v>
      </c>
      <c r="E58" s="15" t="s">
        <v>11</v>
      </c>
      <c r="F58" s="45">
        <v>550</v>
      </c>
      <c r="G58" s="16">
        <v>0</v>
      </c>
      <c r="H58" s="16">
        <f t="shared" si="12"/>
        <v>0</v>
      </c>
      <c r="I58" s="17">
        <v>0.08</v>
      </c>
      <c r="J58" s="16">
        <f t="shared" si="13"/>
        <v>0</v>
      </c>
      <c r="K58" s="18">
        <f t="shared" si="14"/>
        <v>0</v>
      </c>
      <c r="L58" s="8"/>
    </row>
    <row r="59" spans="2:12" ht="15" thickBot="1">
      <c r="B59" s="12" t="s">
        <v>130</v>
      </c>
      <c r="C59" s="38" t="s">
        <v>53</v>
      </c>
      <c r="D59" s="39" t="s">
        <v>13</v>
      </c>
      <c r="E59" s="45" t="s">
        <v>11</v>
      </c>
      <c r="F59" s="45">
        <v>460</v>
      </c>
      <c r="G59" s="16">
        <v>0</v>
      </c>
      <c r="H59" s="16">
        <f t="shared" si="12"/>
        <v>0</v>
      </c>
      <c r="I59" s="17">
        <v>0.08</v>
      </c>
      <c r="J59" s="16">
        <f t="shared" si="13"/>
        <v>0</v>
      </c>
      <c r="K59" s="18">
        <f t="shared" si="14"/>
        <v>0</v>
      </c>
      <c r="L59" s="8"/>
    </row>
    <row r="60" spans="2:12" s="1" customFormat="1" ht="12.75" customHeight="1" thickBot="1">
      <c r="B60" s="130" t="s">
        <v>85</v>
      </c>
      <c r="C60" s="131"/>
      <c r="D60" s="131"/>
      <c r="E60" s="132"/>
      <c r="F60" s="46">
        <f>SUM(F52:F59)</f>
        <v>8530</v>
      </c>
      <c r="G60" s="23" t="s">
        <v>21</v>
      </c>
      <c r="H60" s="24">
        <f>SUM(H52:H59)</f>
        <v>0</v>
      </c>
      <c r="I60" s="25" t="s">
        <v>21</v>
      </c>
      <c r="J60" s="26">
        <f>SUM(J52:J59)</f>
        <v>0</v>
      </c>
      <c r="K60" s="27">
        <f t="shared" si="14"/>
        <v>0</v>
      </c>
      <c r="L60" s="11"/>
    </row>
    <row r="61" spans="2:12" s="1" customFormat="1" ht="17.25" customHeight="1" thickBot="1">
      <c r="B61" s="123" t="s">
        <v>54</v>
      </c>
      <c r="C61" s="124"/>
      <c r="D61" s="124"/>
      <c r="E61" s="124"/>
      <c r="F61" s="124"/>
      <c r="G61" s="124"/>
      <c r="H61" s="124"/>
      <c r="I61" s="124"/>
      <c r="J61" s="124"/>
      <c r="K61" s="125"/>
      <c r="L61" s="11"/>
    </row>
    <row r="62" spans="2:12" ht="14.25">
      <c r="B62" s="47" t="s">
        <v>131</v>
      </c>
      <c r="C62" s="48" t="s">
        <v>15</v>
      </c>
      <c r="D62" s="14" t="s">
        <v>13</v>
      </c>
      <c r="E62" s="14" t="s">
        <v>11</v>
      </c>
      <c r="F62" s="14">
        <v>5130</v>
      </c>
      <c r="G62" s="49">
        <v>0</v>
      </c>
      <c r="H62" s="49">
        <f>F62*G62</f>
        <v>0</v>
      </c>
      <c r="I62" s="50">
        <v>0.08</v>
      </c>
      <c r="J62" s="49">
        <f>H62*I62</f>
        <v>0</v>
      </c>
      <c r="K62" s="51">
        <f>H62+J62</f>
        <v>0</v>
      </c>
      <c r="L62" s="8"/>
    </row>
    <row r="63" spans="2:12" ht="15" thickBot="1">
      <c r="B63" s="47" t="s">
        <v>132</v>
      </c>
      <c r="C63" s="13" t="s">
        <v>31</v>
      </c>
      <c r="D63" s="14" t="s">
        <v>13</v>
      </c>
      <c r="E63" s="15" t="s">
        <v>11</v>
      </c>
      <c r="F63" s="15">
        <v>110</v>
      </c>
      <c r="G63" s="49">
        <v>0</v>
      </c>
      <c r="H63" s="49">
        <f>F63*G63</f>
        <v>0</v>
      </c>
      <c r="I63" s="50">
        <v>0.08</v>
      </c>
      <c r="J63" s="49">
        <f>H63*I63</f>
        <v>0</v>
      </c>
      <c r="K63" s="51">
        <f>H63+J63</f>
        <v>0</v>
      </c>
      <c r="L63" s="8"/>
    </row>
    <row r="64" spans="2:12" s="1" customFormat="1" ht="18" customHeight="1" thickBot="1">
      <c r="B64" s="127" t="s">
        <v>85</v>
      </c>
      <c r="C64" s="128"/>
      <c r="D64" s="128"/>
      <c r="E64" s="129"/>
      <c r="F64" s="22">
        <f>SUM(F62:F63)</f>
        <v>5240</v>
      </c>
      <c r="G64" s="23" t="s">
        <v>21</v>
      </c>
      <c r="H64" s="24">
        <f>SUM(H62:H63)</f>
        <v>0</v>
      </c>
      <c r="I64" s="25" t="s">
        <v>21</v>
      </c>
      <c r="J64" s="26">
        <f>SUM(J62:J63)</f>
        <v>0</v>
      </c>
      <c r="K64" s="27">
        <f>H64+J64</f>
        <v>0</v>
      </c>
      <c r="L64" s="11"/>
    </row>
    <row r="65" spans="2:12" s="1" customFormat="1" ht="15.75" customHeight="1" thickBot="1">
      <c r="B65" s="123" t="s">
        <v>55</v>
      </c>
      <c r="C65" s="124"/>
      <c r="D65" s="124"/>
      <c r="E65" s="124"/>
      <c r="F65" s="124"/>
      <c r="G65" s="124"/>
      <c r="H65" s="124"/>
      <c r="I65" s="124"/>
      <c r="J65" s="124"/>
      <c r="K65" s="125"/>
      <c r="L65" s="11"/>
    </row>
    <row r="66" spans="2:12" s="1" customFormat="1" ht="15" thickBot="1">
      <c r="B66" s="28">
        <v>46</v>
      </c>
      <c r="C66" s="13" t="s">
        <v>56</v>
      </c>
      <c r="D66" s="14" t="s">
        <v>13</v>
      </c>
      <c r="E66" s="15" t="s">
        <v>11</v>
      </c>
      <c r="F66" s="15">
        <v>1100</v>
      </c>
      <c r="G66" s="16">
        <v>0</v>
      </c>
      <c r="H66" s="16">
        <f>F66*G66</f>
        <v>0</v>
      </c>
      <c r="I66" s="17">
        <v>0.08</v>
      </c>
      <c r="J66" s="16">
        <f>H66*I66</f>
        <v>0</v>
      </c>
      <c r="K66" s="18">
        <f>H66+J66</f>
        <v>0</v>
      </c>
      <c r="L66" s="11"/>
    </row>
    <row r="67" spans="2:12" s="1" customFormat="1" ht="16.5" customHeight="1" thickBot="1">
      <c r="B67" s="127" t="s">
        <v>85</v>
      </c>
      <c r="C67" s="128"/>
      <c r="D67" s="128"/>
      <c r="E67" s="129"/>
      <c r="F67" s="22">
        <f>SUM(F66)</f>
        <v>1100</v>
      </c>
      <c r="G67" s="23" t="s">
        <v>21</v>
      </c>
      <c r="H67" s="24">
        <f>SUM(H66)</f>
        <v>0</v>
      </c>
      <c r="I67" s="25" t="s">
        <v>21</v>
      </c>
      <c r="J67" s="26">
        <f>SUM(J66)</f>
        <v>0</v>
      </c>
      <c r="K67" s="27">
        <f>SUM(K66)</f>
        <v>0</v>
      </c>
      <c r="L67" s="11"/>
    </row>
    <row r="68" spans="2:12" s="1" customFormat="1" ht="17.25" customHeight="1" thickBot="1">
      <c r="B68" s="151" t="s">
        <v>68</v>
      </c>
      <c r="C68" s="152"/>
      <c r="D68" s="152"/>
      <c r="E68" s="152"/>
      <c r="F68" s="152"/>
      <c r="G68" s="152"/>
      <c r="H68" s="152"/>
      <c r="I68" s="152"/>
      <c r="J68" s="152"/>
      <c r="K68" s="153"/>
      <c r="L68" s="11"/>
    </row>
    <row r="69" spans="2:12" s="1" customFormat="1" ht="15.75" customHeight="1">
      <c r="B69" s="52" t="s">
        <v>136</v>
      </c>
      <c r="C69" s="53" t="s">
        <v>12</v>
      </c>
      <c r="D69" s="54" t="s">
        <v>13</v>
      </c>
      <c r="E69" s="54" t="s">
        <v>11</v>
      </c>
      <c r="F69" s="55">
        <v>497</v>
      </c>
      <c r="G69" s="56">
        <v>0</v>
      </c>
      <c r="H69" s="57">
        <f>F69*G69</f>
        <v>0</v>
      </c>
      <c r="I69" s="58">
        <v>0.08</v>
      </c>
      <c r="J69" s="57">
        <f>H69*I69</f>
        <v>0</v>
      </c>
      <c r="K69" s="59">
        <f>H69+J69</f>
        <v>0</v>
      </c>
      <c r="L69" s="11"/>
    </row>
    <row r="70" spans="2:12" s="1" customFormat="1" ht="18" customHeight="1">
      <c r="B70" s="60" t="s">
        <v>133</v>
      </c>
      <c r="C70" s="61" t="s">
        <v>69</v>
      </c>
      <c r="D70" s="15" t="s">
        <v>13</v>
      </c>
      <c r="E70" s="15" t="s">
        <v>11</v>
      </c>
      <c r="F70" s="62">
        <v>248</v>
      </c>
      <c r="G70" s="63">
        <v>0</v>
      </c>
      <c r="H70" s="49">
        <f>F70*G70</f>
        <v>0</v>
      </c>
      <c r="I70" s="17">
        <v>0.08</v>
      </c>
      <c r="J70" s="49">
        <f>H70*I70</f>
        <v>0</v>
      </c>
      <c r="K70" s="51">
        <f>H70+J70</f>
        <v>0</v>
      </c>
      <c r="L70" s="11"/>
    </row>
    <row r="71" spans="2:12" s="1" customFormat="1" ht="17.25" customHeight="1" thickBot="1">
      <c r="B71" s="142" t="s">
        <v>85</v>
      </c>
      <c r="C71" s="143"/>
      <c r="D71" s="143"/>
      <c r="E71" s="144"/>
      <c r="F71" s="65">
        <f>SUM(F69:F70)</f>
        <v>745</v>
      </c>
      <c r="G71" s="66" t="s">
        <v>21</v>
      </c>
      <c r="H71" s="67">
        <f>SUM(H69:H70)</f>
        <v>0</v>
      </c>
      <c r="I71" s="68" t="s">
        <v>21</v>
      </c>
      <c r="J71" s="69">
        <f>SUM(J69:J70)</f>
        <v>0</v>
      </c>
      <c r="K71" s="70">
        <f>H71+J71</f>
        <v>0</v>
      </c>
      <c r="L71" s="11"/>
    </row>
    <row r="72" spans="2:12" s="1" customFormat="1" ht="17.25" customHeight="1" thickBot="1">
      <c r="B72" s="123" t="s">
        <v>71</v>
      </c>
      <c r="C72" s="124"/>
      <c r="D72" s="124"/>
      <c r="E72" s="124"/>
      <c r="F72" s="124"/>
      <c r="G72" s="124"/>
      <c r="H72" s="124"/>
      <c r="I72" s="124"/>
      <c r="J72" s="124"/>
      <c r="K72" s="125"/>
      <c r="L72" s="11"/>
    </row>
    <row r="73" spans="2:12" ht="14.25">
      <c r="B73" s="71">
        <v>49</v>
      </c>
      <c r="C73" s="13" t="s">
        <v>57</v>
      </c>
      <c r="D73" s="14" t="s">
        <v>13</v>
      </c>
      <c r="E73" s="15" t="s">
        <v>11</v>
      </c>
      <c r="F73" s="30">
        <v>5300</v>
      </c>
      <c r="G73" s="16">
        <v>0</v>
      </c>
      <c r="H73" s="16">
        <f>F73*G73</f>
        <v>0</v>
      </c>
      <c r="I73" s="17">
        <v>0.08</v>
      </c>
      <c r="J73" s="16">
        <f>H73*I73</f>
        <v>0</v>
      </c>
      <c r="K73" s="18">
        <f>H73+J73</f>
        <v>0</v>
      </c>
      <c r="L73" s="8"/>
    </row>
    <row r="74" spans="2:12" ht="14.25">
      <c r="B74" s="71">
        <v>50</v>
      </c>
      <c r="C74" s="13" t="s">
        <v>58</v>
      </c>
      <c r="D74" s="14" t="s">
        <v>13</v>
      </c>
      <c r="E74" s="15" t="s">
        <v>11</v>
      </c>
      <c r="F74" s="30">
        <v>3300</v>
      </c>
      <c r="G74" s="16">
        <v>0</v>
      </c>
      <c r="H74" s="16">
        <f>F74*G74</f>
        <v>0</v>
      </c>
      <c r="I74" s="17">
        <v>0.08</v>
      </c>
      <c r="J74" s="16">
        <f>H74*I74</f>
        <v>0</v>
      </c>
      <c r="K74" s="18">
        <f>H74+J74</f>
        <v>0</v>
      </c>
      <c r="L74" s="8"/>
    </row>
    <row r="75" spans="2:12" ht="17.25" customHeight="1">
      <c r="B75" s="71">
        <v>51</v>
      </c>
      <c r="C75" s="13" t="s">
        <v>72</v>
      </c>
      <c r="D75" s="14" t="s">
        <v>13</v>
      </c>
      <c r="E75" s="15" t="s">
        <v>11</v>
      </c>
      <c r="F75" s="15">
        <v>2115</v>
      </c>
      <c r="G75" s="16">
        <v>0</v>
      </c>
      <c r="H75" s="16">
        <f>F75*G75</f>
        <v>0</v>
      </c>
      <c r="I75" s="17">
        <v>0.08</v>
      </c>
      <c r="J75" s="16">
        <f>H75*I75</f>
        <v>0</v>
      </c>
      <c r="K75" s="18">
        <f>H75+J75</f>
        <v>0</v>
      </c>
      <c r="L75" s="8"/>
    </row>
    <row r="76" spans="2:12" ht="15" customHeight="1">
      <c r="B76" s="71">
        <v>52</v>
      </c>
      <c r="C76" s="13" t="s">
        <v>73</v>
      </c>
      <c r="D76" s="15" t="s">
        <v>13</v>
      </c>
      <c r="E76" s="15" t="s">
        <v>11</v>
      </c>
      <c r="F76" s="15">
        <v>1310</v>
      </c>
      <c r="G76" s="16">
        <v>0</v>
      </c>
      <c r="H76" s="16">
        <f>F76*G76</f>
        <v>0</v>
      </c>
      <c r="I76" s="17">
        <v>0.08</v>
      </c>
      <c r="J76" s="16">
        <f>H76*I76</f>
        <v>0</v>
      </c>
      <c r="K76" s="18">
        <f>H76+J76</f>
        <v>0</v>
      </c>
      <c r="L76" s="8"/>
    </row>
    <row r="77" spans="2:12" ht="15" customHeight="1" thickBot="1">
      <c r="B77" s="71">
        <v>53</v>
      </c>
      <c r="C77" s="61" t="s">
        <v>69</v>
      </c>
      <c r="D77" s="14" t="s">
        <v>13</v>
      </c>
      <c r="E77" s="15" t="s">
        <v>11</v>
      </c>
      <c r="F77" s="74">
        <v>248</v>
      </c>
      <c r="G77" s="16">
        <v>0</v>
      </c>
      <c r="H77" s="16">
        <f>F77*G77</f>
        <v>0</v>
      </c>
      <c r="I77" s="17">
        <v>0.08</v>
      </c>
      <c r="J77" s="16">
        <f>H77*I77</f>
        <v>0</v>
      </c>
      <c r="K77" s="18">
        <f>H77+J77</f>
        <v>0</v>
      </c>
      <c r="L77" s="8"/>
    </row>
    <row r="78" spans="2:12" ht="16.5" customHeight="1" thickBot="1">
      <c r="B78" s="127" t="s">
        <v>85</v>
      </c>
      <c r="C78" s="128"/>
      <c r="D78" s="128"/>
      <c r="E78" s="129"/>
      <c r="F78" s="75">
        <f>SUM(F73:F77)</f>
        <v>12273</v>
      </c>
      <c r="G78" s="76" t="s">
        <v>21</v>
      </c>
      <c r="H78" s="76">
        <f>SUM(H73:H77)</f>
        <v>0</v>
      </c>
      <c r="I78" s="77" t="s">
        <v>21</v>
      </c>
      <c r="J78" s="75">
        <f>SUM(J73:J77)</f>
        <v>0</v>
      </c>
      <c r="K78" s="27">
        <f>H78+J78</f>
        <v>0</v>
      </c>
      <c r="L78" s="8"/>
    </row>
    <row r="79" spans="2:12" ht="16.5" customHeight="1" thickBot="1">
      <c r="B79" s="123" t="s">
        <v>74</v>
      </c>
      <c r="C79" s="124"/>
      <c r="D79" s="124"/>
      <c r="E79" s="124"/>
      <c r="F79" s="124"/>
      <c r="G79" s="124"/>
      <c r="H79" s="124"/>
      <c r="I79" s="124"/>
      <c r="J79" s="124"/>
      <c r="K79" s="125"/>
      <c r="L79" s="8"/>
    </row>
    <row r="80" spans="2:12" ht="14.25">
      <c r="B80" s="37">
        <v>54</v>
      </c>
      <c r="C80" s="19" t="s">
        <v>59</v>
      </c>
      <c r="D80" s="54" t="s">
        <v>13</v>
      </c>
      <c r="E80" s="21" t="s">
        <v>11</v>
      </c>
      <c r="F80" s="21">
        <v>4200</v>
      </c>
      <c r="G80" s="72">
        <v>0</v>
      </c>
      <c r="H80" s="72">
        <f>F80*G80</f>
        <v>0</v>
      </c>
      <c r="I80" s="73">
        <v>0.08</v>
      </c>
      <c r="J80" s="72">
        <f>H80*I80</f>
        <v>0</v>
      </c>
      <c r="K80" s="78">
        <f>H80+J80</f>
        <v>0</v>
      </c>
      <c r="L80" s="8"/>
    </row>
    <row r="81" spans="2:12" ht="14.25">
      <c r="B81" s="37">
        <v>55</v>
      </c>
      <c r="C81" s="79" t="s">
        <v>80</v>
      </c>
      <c r="D81" s="20" t="s">
        <v>13</v>
      </c>
      <c r="E81" s="21" t="s">
        <v>11</v>
      </c>
      <c r="F81" s="15">
        <v>1970</v>
      </c>
      <c r="G81" s="72">
        <v>0</v>
      </c>
      <c r="H81" s="72">
        <f>F81*G81</f>
        <v>0</v>
      </c>
      <c r="I81" s="73">
        <v>0.08</v>
      </c>
      <c r="J81" s="72">
        <f>H81*I81</f>
        <v>0</v>
      </c>
      <c r="K81" s="78">
        <f>H81+J81</f>
        <v>0</v>
      </c>
      <c r="L81" s="8"/>
    </row>
    <row r="82" spans="2:12" ht="15" thickBot="1">
      <c r="B82" s="37">
        <v>56</v>
      </c>
      <c r="C82" s="100" t="s">
        <v>81</v>
      </c>
      <c r="D82" s="21" t="s">
        <v>13</v>
      </c>
      <c r="E82" s="21" t="s">
        <v>11</v>
      </c>
      <c r="F82" s="21">
        <v>1633</v>
      </c>
      <c r="G82" s="72">
        <v>0</v>
      </c>
      <c r="H82" s="72">
        <f>F82*G82</f>
        <v>0</v>
      </c>
      <c r="I82" s="73">
        <v>0.08</v>
      </c>
      <c r="J82" s="72">
        <f>H82*I82</f>
        <v>0</v>
      </c>
      <c r="K82" s="78">
        <f>H82+J82</f>
        <v>0</v>
      </c>
      <c r="L82" s="8"/>
    </row>
    <row r="83" spans="2:12" ht="16.5" customHeight="1" thickBot="1">
      <c r="B83" s="127" t="s">
        <v>85</v>
      </c>
      <c r="C83" s="128"/>
      <c r="D83" s="128"/>
      <c r="E83" s="129"/>
      <c r="F83" s="22">
        <f>SUM(F80:F82)</f>
        <v>7803</v>
      </c>
      <c r="G83" s="76" t="s">
        <v>21</v>
      </c>
      <c r="H83" s="24">
        <f>SUM(H80:H82)</f>
        <v>0</v>
      </c>
      <c r="I83" s="25" t="s">
        <v>21</v>
      </c>
      <c r="J83" s="26">
        <f>SUM(J80:J82)</f>
        <v>0</v>
      </c>
      <c r="K83" s="27">
        <f>H83+J83</f>
        <v>0</v>
      </c>
      <c r="L83" s="8"/>
    </row>
    <row r="84" spans="2:12" ht="17.25" customHeight="1" thickBot="1">
      <c r="B84" s="123" t="s">
        <v>84</v>
      </c>
      <c r="C84" s="124"/>
      <c r="D84" s="124"/>
      <c r="E84" s="124"/>
      <c r="F84" s="124"/>
      <c r="G84" s="124"/>
      <c r="H84" s="124"/>
      <c r="I84" s="124"/>
      <c r="J84" s="124"/>
      <c r="K84" s="99"/>
      <c r="L84" s="8"/>
    </row>
    <row r="85" spans="2:12" ht="14.25">
      <c r="B85" s="98">
        <v>57</v>
      </c>
      <c r="C85" s="48" t="s">
        <v>60</v>
      </c>
      <c r="D85" s="14" t="s">
        <v>13</v>
      </c>
      <c r="E85" s="14" t="s">
        <v>11</v>
      </c>
      <c r="F85" s="83">
        <v>1560</v>
      </c>
      <c r="G85" s="49">
        <v>0</v>
      </c>
      <c r="H85" s="49">
        <f>F85*G85</f>
        <v>0</v>
      </c>
      <c r="I85" s="50">
        <v>0.08</v>
      </c>
      <c r="J85" s="49">
        <f>H85*I85</f>
        <v>0</v>
      </c>
      <c r="K85" s="51">
        <f>H85+J85</f>
        <v>0</v>
      </c>
      <c r="L85" s="8"/>
    </row>
    <row r="86" spans="2:12" ht="14.25">
      <c r="B86" s="98">
        <v>58</v>
      </c>
      <c r="C86" s="84" t="s">
        <v>82</v>
      </c>
      <c r="D86" s="14" t="s">
        <v>13</v>
      </c>
      <c r="E86" s="14" t="s">
        <v>11</v>
      </c>
      <c r="F86" s="15">
        <v>763</v>
      </c>
      <c r="G86" s="49">
        <v>0</v>
      </c>
      <c r="H86" s="49">
        <f>F86*G86</f>
        <v>0</v>
      </c>
      <c r="I86" s="50">
        <v>0.08</v>
      </c>
      <c r="J86" s="49">
        <f>H86*I86</f>
        <v>0</v>
      </c>
      <c r="K86" s="51">
        <f>H86+J86</f>
        <v>0</v>
      </c>
      <c r="L86" s="8"/>
    </row>
    <row r="87" spans="2:12" ht="14.25">
      <c r="B87" s="98">
        <v>59</v>
      </c>
      <c r="C87" s="84" t="s">
        <v>83</v>
      </c>
      <c r="D87" s="14" t="s">
        <v>13</v>
      </c>
      <c r="E87" s="14" t="s">
        <v>11</v>
      </c>
      <c r="F87" s="20">
        <v>1916</v>
      </c>
      <c r="G87" s="49">
        <v>0</v>
      </c>
      <c r="H87" s="49">
        <f>F87*G87</f>
        <v>0</v>
      </c>
      <c r="I87" s="50">
        <v>0.08</v>
      </c>
      <c r="J87" s="49">
        <f>H87*I87</f>
        <v>0</v>
      </c>
      <c r="K87" s="51">
        <f>H87+J87</f>
        <v>0</v>
      </c>
      <c r="L87" s="8"/>
    </row>
    <row r="88" spans="2:12" ht="27" customHeight="1" thickBot="1">
      <c r="B88" s="98">
        <v>60</v>
      </c>
      <c r="C88" s="19" t="s">
        <v>63</v>
      </c>
      <c r="D88" s="21" t="s">
        <v>13</v>
      </c>
      <c r="E88" s="21" t="s">
        <v>11</v>
      </c>
      <c r="F88" s="21">
        <v>1600</v>
      </c>
      <c r="G88" s="49">
        <v>0</v>
      </c>
      <c r="H88" s="49">
        <f>F88*G88</f>
        <v>0</v>
      </c>
      <c r="I88" s="50">
        <v>0.08</v>
      </c>
      <c r="J88" s="49">
        <f>H88*I88</f>
        <v>0</v>
      </c>
      <c r="K88" s="78">
        <f>H88+J88</f>
        <v>0</v>
      </c>
      <c r="L88" s="8"/>
    </row>
    <row r="89" spans="2:12" ht="15.75" customHeight="1" thickBot="1">
      <c r="B89" s="127" t="s">
        <v>85</v>
      </c>
      <c r="C89" s="128"/>
      <c r="D89" s="128"/>
      <c r="E89" s="129"/>
      <c r="F89" s="22">
        <f>SUM(F85:F88)</f>
        <v>5839</v>
      </c>
      <c r="G89" s="75" t="s">
        <v>21</v>
      </c>
      <c r="H89" s="23">
        <f>SUM(H85:H88)</f>
        <v>0</v>
      </c>
      <c r="I89" s="85" t="s">
        <v>21</v>
      </c>
      <c r="J89" s="22">
        <f>SUM(J85:J88)</f>
        <v>0</v>
      </c>
      <c r="K89" s="27">
        <f>H89+J89</f>
        <v>0</v>
      </c>
      <c r="L89" s="8"/>
    </row>
    <row r="90" spans="2:12" ht="15.75" thickBot="1">
      <c r="B90" s="139" t="s">
        <v>75</v>
      </c>
      <c r="C90" s="140"/>
      <c r="D90" s="140"/>
      <c r="E90" s="140"/>
      <c r="F90" s="140"/>
      <c r="G90" s="140"/>
      <c r="H90" s="140"/>
      <c r="I90" s="140"/>
      <c r="J90" s="140"/>
      <c r="K90" s="141"/>
      <c r="L90" s="8"/>
    </row>
    <row r="91" spans="2:12" ht="14.25">
      <c r="B91" s="86">
        <v>61</v>
      </c>
      <c r="C91" s="87" t="s">
        <v>61</v>
      </c>
      <c r="D91" s="54" t="s">
        <v>13</v>
      </c>
      <c r="E91" s="54" t="s">
        <v>11</v>
      </c>
      <c r="F91" s="54">
        <v>2000</v>
      </c>
      <c r="G91" s="101">
        <v>0</v>
      </c>
      <c r="H91" s="101">
        <f>F91*G91</f>
        <v>0</v>
      </c>
      <c r="I91" s="102">
        <v>0.08</v>
      </c>
      <c r="J91" s="57">
        <f>H91*I91</f>
        <v>0</v>
      </c>
      <c r="K91" s="59">
        <f>H91+J91</f>
        <v>0</v>
      </c>
      <c r="L91" s="8"/>
    </row>
    <row r="92" spans="2:12" ht="14.25">
      <c r="B92" s="12">
        <v>62</v>
      </c>
      <c r="C92" s="13" t="s">
        <v>62</v>
      </c>
      <c r="D92" s="15" t="s">
        <v>13</v>
      </c>
      <c r="E92" s="15" t="s">
        <v>11</v>
      </c>
      <c r="F92" s="15">
        <v>1700</v>
      </c>
      <c r="G92" s="16">
        <v>0</v>
      </c>
      <c r="H92" s="16">
        <f>F92*G92</f>
        <v>0</v>
      </c>
      <c r="I92" s="17">
        <v>0.08</v>
      </c>
      <c r="J92" s="16">
        <f>H92*I92</f>
        <v>0</v>
      </c>
      <c r="K92" s="78">
        <f>H92+J92</f>
        <v>0</v>
      </c>
      <c r="L92" s="8"/>
    </row>
    <row r="93" spans="2:12" ht="15" thickBot="1">
      <c r="B93" s="37">
        <v>63</v>
      </c>
      <c r="C93" s="19" t="s">
        <v>135</v>
      </c>
      <c r="D93" s="21" t="s">
        <v>13</v>
      </c>
      <c r="E93" s="21" t="s">
        <v>11</v>
      </c>
      <c r="F93" s="103">
        <v>2000</v>
      </c>
      <c r="G93" s="72">
        <v>0</v>
      </c>
      <c r="H93" s="72">
        <f>F93*G93</f>
        <v>0</v>
      </c>
      <c r="I93" s="73">
        <v>0.08</v>
      </c>
      <c r="J93" s="72">
        <f>H93*I93</f>
        <v>0</v>
      </c>
      <c r="K93" s="78">
        <f>H93+J93</f>
        <v>0</v>
      </c>
      <c r="L93" s="8"/>
    </row>
    <row r="94" spans="2:12" ht="15.75" customHeight="1" thickBot="1">
      <c r="B94" s="127" t="s">
        <v>85</v>
      </c>
      <c r="C94" s="128"/>
      <c r="D94" s="128"/>
      <c r="E94" s="129"/>
      <c r="F94" s="22">
        <f>SUM(F90:F93)</f>
        <v>5700</v>
      </c>
      <c r="G94" s="75" t="s">
        <v>21</v>
      </c>
      <c r="H94" s="23">
        <f>SUM(H90:H93)</f>
        <v>0</v>
      </c>
      <c r="I94" s="77" t="s">
        <v>21</v>
      </c>
      <c r="J94" s="23">
        <f>SUM(J90:J93)</f>
        <v>0</v>
      </c>
      <c r="K94" s="27">
        <f>H94+J94</f>
        <v>0</v>
      </c>
      <c r="L94" s="8"/>
    </row>
    <row r="95" spans="2:12" ht="15.75" customHeight="1" thickBot="1">
      <c r="B95" s="145" t="s">
        <v>77</v>
      </c>
      <c r="C95" s="146"/>
      <c r="D95" s="146"/>
      <c r="E95" s="146"/>
      <c r="F95" s="146"/>
      <c r="G95" s="146"/>
      <c r="H95" s="146"/>
      <c r="I95" s="146"/>
      <c r="J95" s="146"/>
      <c r="K95" s="147"/>
      <c r="L95" s="8"/>
    </row>
    <row r="96" spans="2:12" ht="14.25">
      <c r="B96" s="90">
        <v>64</v>
      </c>
      <c r="C96" s="87" t="s">
        <v>138</v>
      </c>
      <c r="D96" s="54" t="s">
        <v>13</v>
      </c>
      <c r="E96" s="54" t="s">
        <v>11</v>
      </c>
      <c r="F96" s="54">
        <v>1700</v>
      </c>
      <c r="G96" s="57">
        <v>0</v>
      </c>
      <c r="H96" s="57">
        <f>F96*G96</f>
        <v>0</v>
      </c>
      <c r="I96" s="58">
        <v>0.08</v>
      </c>
      <c r="J96" s="57">
        <f>H96*I96</f>
        <v>0</v>
      </c>
      <c r="K96" s="59">
        <f>H96+J96</f>
        <v>0</v>
      </c>
      <c r="L96" s="8"/>
    </row>
    <row r="97" spans="2:12" ht="14.25">
      <c r="B97" s="91">
        <v>65</v>
      </c>
      <c r="C97" s="13" t="s">
        <v>64</v>
      </c>
      <c r="D97" s="14" t="s">
        <v>13</v>
      </c>
      <c r="E97" s="15" t="s">
        <v>11</v>
      </c>
      <c r="F97" s="15">
        <v>900</v>
      </c>
      <c r="G97" s="16">
        <v>0</v>
      </c>
      <c r="H97" s="16">
        <f>F97*G97</f>
        <v>0</v>
      </c>
      <c r="I97" s="17">
        <v>0.08</v>
      </c>
      <c r="J97" s="16">
        <f>H97*I97</f>
        <v>0</v>
      </c>
      <c r="K97" s="18">
        <f>H97+J97</f>
        <v>0</v>
      </c>
      <c r="L97" s="8"/>
    </row>
    <row r="98" spans="2:12" ht="15.75" customHeight="1" thickBot="1">
      <c r="B98" s="92">
        <v>66</v>
      </c>
      <c r="C98" s="93" t="s">
        <v>76</v>
      </c>
      <c r="D98" s="64" t="s">
        <v>13</v>
      </c>
      <c r="E98" s="80" t="s">
        <v>11</v>
      </c>
      <c r="F98" s="94">
        <v>850</v>
      </c>
      <c r="G98" s="81">
        <v>0</v>
      </c>
      <c r="H98" s="81">
        <f>F98*G98</f>
        <v>0</v>
      </c>
      <c r="I98" s="82">
        <v>0.08</v>
      </c>
      <c r="J98" s="81">
        <f>H98*I98</f>
        <v>0</v>
      </c>
      <c r="K98" s="88">
        <f>H98+J98</f>
        <v>0</v>
      </c>
      <c r="L98" s="8"/>
    </row>
    <row r="99" spans="2:12" s="1" customFormat="1" ht="16.5" customHeight="1" thickBot="1">
      <c r="B99" s="142" t="s">
        <v>85</v>
      </c>
      <c r="C99" s="143"/>
      <c r="D99" s="143"/>
      <c r="E99" s="144"/>
      <c r="F99" s="65">
        <f>SUM(F96:F98)</f>
        <v>3450</v>
      </c>
      <c r="G99" s="89" t="s">
        <v>21</v>
      </c>
      <c r="H99" s="66">
        <f>SUM(H96:H98)</f>
        <v>0</v>
      </c>
      <c r="I99" s="95" t="s">
        <v>21</v>
      </c>
      <c r="J99" s="66">
        <f>SUM(J96:J98)</f>
        <v>0</v>
      </c>
      <c r="K99" s="96">
        <f>H99+J99</f>
        <v>0</v>
      </c>
      <c r="L99" s="11"/>
    </row>
    <row r="100" spans="2:12" s="1" customFormat="1" ht="16.5" customHeight="1" thickBot="1">
      <c r="B100" s="148" t="s">
        <v>143</v>
      </c>
      <c r="C100" s="149"/>
      <c r="D100" s="149"/>
      <c r="E100" s="149"/>
      <c r="F100" s="149"/>
      <c r="G100" s="149"/>
      <c r="H100" s="149"/>
      <c r="I100" s="149"/>
      <c r="J100" s="149"/>
      <c r="K100" s="150"/>
      <c r="L100" s="11"/>
    </row>
    <row r="101" spans="2:12" s="1" customFormat="1" ht="27.75" customHeight="1" thickBot="1">
      <c r="B101" s="117">
        <v>67</v>
      </c>
      <c r="C101" s="118" t="s">
        <v>140</v>
      </c>
      <c r="D101" s="64" t="s">
        <v>145</v>
      </c>
      <c r="E101" s="64" t="s">
        <v>139</v>
      </c>
      <c r="F101" s="64">
        <v>1</v>
      </c>
      <c r="G101" s="119">
        <v>0</v>
      </c>
      <c r="H101" s="119">
        <f>F101*G101</f>
        <v>0</v>
      </c>
      <c r="I101" s="120">
        <v>0.23</v>
      </c>
      <c r="J101" s="119">
        <f>H101*I101</f>
        <v>0</v>
      </c>
      <c r="K101" s="121">
        <f>H101+J101</f>
        <v>0</v>
      </c>
      <c r="L101" s="11"/>
    </row>
    <row r="102" spans="2:12" s="3" customFormat="1" ht="27.75" customHeight="1" thickBot="1">
      <c r="B102" s="107" t="s">
        <v>65</v>
      </c>
      <c r="C102" s="133" t="s">
        <v>141</v>
      </c>
      <c r="D102" s="134"/>
      <c r="E102" s="135"/>
      <c r="F102" s="108">
        <f>F16+F27+F36+F41+F50+F60+F64+F67+F71+F78+F83+F89+F94+F99</f>
        <v>94481</v>
      </c>
      <c r="G102" s="109" t="s">
        <v>21</v>
      </c>
      <c r="H102" s="110">
        <f>H16+H27+H36+H41+H50+H60+H64+H67+H71+H78+H83+H89+H94+H99</f>
        <v>0</v>
      </c>
      <c r="I102" s="111" t="s">
        <v>21</v>
      </c>
      <c r="J102" s="110">
        <f>J16+J27+J36+J41+J50+J60+J64+J67+J71+J78+J83+J89+J94+J99</f>
        <v>0</v>
      </c>
      <c r="K102" s="112">
        <f>K16+K27+K36+K41+K50+K60+K64+K67+K71+K78+K83+K89+K94+K99</f>
        <v>0</v>
      </c>
      <c r="L102" s="97"/>
    </row>
    <row r="103" spans="2:11" ht="60.75" customHeight="1">
      <c r="B103" s="115"/>
      <c r="C103" s="115"/>
      <c r="D103" s="115"/>
      <c r="E103" s="115"/>
      <c r="F103" s="115"/>
      <c r="G103" s="116"/>
      <c r="H103" s="116"/>
      <c r="I103" s="116"/>
      <c r="J103" s="116" t="s">
        <v>65</v>
      </c>
      <c r="K103" s="116"/>
    </row>
    <row r="104" spans="2:11" ht="21" customHeight="1">
      <c r="B104" s="104"/>
      <c r="C104" s="104"/>
      <c r="D104" s="104"/>
      <c r="E104" s="104"/>
      <c r="F104" s="104"/>
      <c r="G104" s="104"/>
      <c r="H104" s="104"/>
      <c r="I104" s="113"/>
      <c r="J104" s="113"/>
      <c r="K104" s="104"/>
    </row>
    <row r="105" spans="2:11" ht="24.75" customHeight="1">
      <c r="B105" s="104"/>
      <c r="C105" s="106" t="s">
        <v>142</v>
      </c>
      <c r="D105" s="104"/>
      <c r="E105" s="104"/>
      <c r="F105" s="104"/>
      <c r="G105" s="104"/>
      <c r="H105" s="104"/>
      <c r="I105" s="122"/>
      <c r="J105" s="114"/>
      <c r="K105" s="104"/>
    </row>
    <row r="106" spans="2:11" ht="24.75" customHeight="1">
      <c r="B106" s="104"/>
      <c r="C106" s="104"/>
      <c r="D106" s="104"/>
      <c r="E106" s="104"/>
      <c r="F106" s="104"/>
      <c r="G106" s="104"/>
      <c r="H106" s="104"/>
      <c r="I106" s="114"/>
      <c r="J106" s="114"/>
      <c r="K106" s="104"/>
    </row>
    <row r="107" spans="2:11" ht="15">
      <c r="B107" s="104"/>
      <c r="C107" s="104"/>
      <c r="D107" s="104"/>
      <c r="E107" s="104"/>
      <c r="F107" s="104"/>
      <c r="G107" s="104"/>
      <c r="H107" s="104"/>
      <c r="I107" s="105" t="s">
        <v>65</v>
      </c>
      <c r="J107" s="105"/>
      <c r="K107" s="104"/>
    </row>
  </sheetData>
  <sheetProtection/>
  <mergeCells count="32">
    <mergeCell ref="B28:K28"/>
    <mergeCell ref="C102:E102"/>
    <mergeCell ref="B71:E71"/>
    <mergeCell ref="B72:K72"/>
    <mergeCell ref="B78:E78"/>
    <mergeCell ref="B79:K79"/>
    <mergeCell ref="B83:E83"/>
    <mergeCell ref="B84:J84"/>
    <mergeCell ref="B89:E89"/>
    <mergeCell ref="B90:K90"/>
    <mergeCell ref="B94:E94"/>
    <mergeCell ref="B95:K95"/>
    <mergeCell ref="B99:E99"/>
    <mergeCell ref="B100:K100"/>
    <mergeCell ref="B68:K68"/>
    <mergeCell ref="B36:E36"/>
    <mergeCell ref="B2:K2"/>
    <mergeCell ref="B6:K6"/>
    <mergeCell ref="B16:E16"/>
    <mergeCell ref="B17:K17"/>
    <mergeCell ref="B27:E27"/>
    <mergeCell ref="B5:K5"/>
    <mergeCell ref="B37:K37"/>
    <mergeCell ref="B41:E41"/>
    <mergeCell ref="B42:K42"/>
    <mergeCell ref="B50:E50"/>
    <mergeCell ref="B51:K51"/>
    <mergeCell ref="B60:E60"/>
    <mergeCell ref="B61:K61"/>
    <mergeCell ref="B64:E64"/>
    <mergeCell ref="B65:K65"/>
    <mergeCell ref="B67:E67"/>
  </mergeCells>
  <printOptions/>
  <pageMargins left="0.25" right="0.25" top="0.75" bottom="0.75" header="0.3" footer="0.3"/>
  <pageSetup horizontalDpi="600" verticalDpi="600" orientation="landscape" paperSize="9" scale="73" r:id="rId1"/>
  <headerFooter>
    <oddHeader>&amp;L&amp;10Usuwanie nadmiaru śniegu oraz nawisów lodowych z 
dachów budynków Wojskowej Akademii Technicznej 
wraz z wywozem&amp;C&amp;"Czcionka tekstu podstawowego,Pogrubiony"&amp;10SZCZEGÓŁOWY OPIS PRZEDMIOTU ZAMÓWIENIA&amp;RZałącznik nr 3 do SIWZ</oddHeader>
    <oddFooter xml:space="preserve">&amp;C&amp;P&amp;R&amp;8..................................................
 (podpis i pieczątka upełnomocnionego 
przedstawiciela Wykonawcy) </oddFooter>
  </headerFooter>
  <rowBreaks count="2" manualBreakCount="2">
    <brk id="41" max="10" man="1"/>
    <brk id="7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</dc:creator>
  <cp:keywords/>
  <dc:description/>
  <cp:lastModifiedBy>Jankowski Radosław</cp:lastModifiedBy>
  <cp:lastPrinted>2018-02-14T13:08:16Z</cp:lastPrinted>
  <dcterms:created xsi:type="dcterms:W3CDTF">2009-09-04T06:08:22Z</dcterms:created>
  <dcterms:modified xsi:type="dcterms:W3CDTF">2018-03-08T13:41:35Z</dcterms:modified>
  <cp:category/>
  <cp:version/>
  <cp:contentType/>
  <cp:contentStatus/>
</cp:coreProperties>
</file>