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3" sheetId="1" r:id="rId1"/>
  </sheets>
  <definedNames>
    <definedName name="_xlnm.Print_Area" localSheetId="0">'3'!$A$1:$J$113</definedName>
    <definedName name="_xlnm.Print_Titles" localSheetId="0">'3'!$1:$2</definedName>
  </definedNames>
  <calcPr fullCalcOnLoad="1"/>
</workbook>
</file>

<file path=xl/sharedStrings.xml><?xml version="1.0" encoding="utf-8"?>
<sst xmlns="http://schemas.openxmlformats.org/spreadsheetml/2006/main" count="338" uniqueCount="160">
  <si>
    <t>Lp.</t>
  </si>
  <si>
    <t>9-cio cyfrowy kod numeryczny Wspólnego Słownika Zamówień (CPV)</t>
  </si>
  <si>
    <t>J.m.</t>
  </si>
  <si>
    <t>Ilość</t>
  </si>
  <si>
    <t>Wartość netto (kol. 5 x kol. 6) zł</t>
  </si>
  <si>
    <t>Cena jedn.                                                      zł</t>
  </si>
  <si>
    <t>Stawka VAT              %</t>
  </si>
  <si>
    <t>Wartość brutto (kol. 7 + kol. 9) zł</t>
  </si>
  <si>
    <t>Wartość VAT (kol. 7 x kol. 8)           zł</t>
  </si>
  <si>
    <t>Opis przedmiotu zamówienia określony zgodnie                                                                   z art. 29 i 30 ustawy Prawo zamówień publicznych</t>
  </si>
  <si>
    <t>WYDZIAŁ MECHANICZNY</t>
  </si>
  <si>
    <t>m2</t>
  </si>
  <si>
    <t>BUDYNEK 13</t>
  </si>
  <si>
    <t>90630000-2</t>
  </si>
  <si>
    <t>BUDYNEK 15</t>
  </si>
  <si>
    <t>BUDYNEK 19</t>
  </si>
  <si>
    <t>BUDYNEK 20</t>
  </si>
  <si>
    <t>BUDYNEK 21</t>
  </si>
  <si>
    <t>BUDYNEK 23</t>
  </si>
  <si>
    <t>BUDYNEK 62</t>
  </si>
  <si>
    <t>BUDYNEK 68</t>
  </si>
  <si>
    <t>x</t>
  </si>
  <si>
    <t>BUDYNEK 25</t>
  </si>
  <si>
    <t>BUDYNEK 26</t>
  </si>
  <si>
    <t>BUDYNEK 63</t>
  </si>
  <si>
    <t>BUDYNEK 66</t>
  </si>
  <si>
    <t>BUDYNEK 67</t>
  </si>
  <si>
    <t>BUDYNEK 69</t>
  </si>
  <si>
    <t>BUDYNEK 72</t>
  </si>
  <si>
    <t>HANGAR 7</t>
  </si>
  <si>
    <t>WYDZIAŁ ELEKTRONIKI</t>
  </si>
  <si>
    <t>BUDYNEK 32</t>
  </si>
  <si>
    <t>BUDYNEK 45</t>
  </si>
  <si>
    <t>BUDYNEK 47</t>
  </si>
  <si>
    <t>BUDYNEK 61</t>
  </si>
  <si>
    <t>BUDYNEK 80</t>
  </si>
  <si>
    <t>BUDYNEK 114</t>
  </si>
  <si>
    <t>BUDYNEK 75</t>
  </si>
  <si>
    <t>BUDYNEK 53</t>
  </si>
  <si>
    <t>BUDYNEK 57</t>
  </si>
  <si>
    <t>BUDYNEK 58</t>
  </si>
  <si>
    <t>WYDZIAŁ NOWYCH TECHNOLOGII I CHEMII</t>
  </si>
  <si>
    <t>BUDYNEK 24</t>
  </si>
  <si>
    <t>BUDYNEK 14</t>
  </si>
  <si>
    <t>BUDYNEK 147</t>
  </si>
  <si>
    <t>BUDYNEK 5</t>
  </si>
  <si>
    <t>BUDYNEK 55</t>
  </si>
  <si>
    <t>INSTYTUT OPTOELEKTRONIKI</t>
  </si>
  <si>
    <t>BUDYNEK 41</t>
  </si>
  <si>
    <t>BUDYNEK 46</t>
  </si>
  <si>
    <t>BUDYNEK 49</t>
  </si>
  <si>
    <t>BUDYNEK 136</t>
  </si>
  <si>
    <t>BUDYNEK 137</t>
  </si>
  <si>
    <t>BUDYNEK 144</t>
  </si>
  <si>
    <t>STUDIUM WYCHOWANIA FIZYCZNEGO</t>
  </si>
  <si>
    <t>WYDZIAŁ CYBERNETYKI</t>
  </si>
  <si>
    <t>BUDYNEK 65</t>
  </si>
  <si>
    <t>BUDYNEK 100</t>
  </si>
  <si>
    <t>BUDYNEK 6 (KLUB WAT)</t>
  </si>
  <si>
    <t>HANGAR 28</t>
  </si>
  <si>
    <t>BUDYNEK 22 (STOŁÓWKA WOJSKOWA)</t>
  </si>
  <si>
    <t>BUDYNEK 1 (AKADEMIK WOJSKOWY NR 1)</t>
  </si>
  <si>
    <t>BUDYNEK 4 (AKADEMIK WOJSKOWY NR 2)</t>
  </si>
  <si>
    <t>BUDYNEK 10 (MAGAZYN WIELOFUNKCYJNY)</t>
  </si>
  <si>
    <t>BUDYNEK 120 (DS2)</t>
  </si>
  <si>
    <t xml:space="preserve"> </t>
  </si>
  <si>
    <t>WYDZIAŁ MECHATRONIKI I LOTNICTWA</t>
  </si>
  <si>
    <t>WYDZIAŁ INŻYNIERII LĄDOWEJ I GEODEZJI</t>
  </si>
  <si>
    <t>WYDZIAŁ LOGISTYKI</t>
  </si>
  <si>
    <t>BUDYNEK 158 (50%)</t>
  </si>
  <si>
    <t>BUDYNEK 34 ( część 73,4% z 2050 m2)</t>
  </si>
  <si>
    <t>DZIAŁ UTRZYMANIA NIERUCHOMOŚCI</t>
  </si>
  <si>
    <t xml:space="preserve">BUDYNEK 3  (DOM ASYSTENTA i Restauracja)  </t>
  </si>
  <si>
    <t>BUDYNEK 10 (BIBLIOTEKA)</t>
  </si>
  <si>
    <t>PARK TECHNIKI WOJSKOWEJ</t>
  </si>
  <si>
    <t>BATALION SZKOLNY</t>
  </si>
  <si>
    <t>BUDYNEK 20 (DS3)</t>
  </si>
  <si>
    <t>DZIAŁ SPRAW STUDENCKICH</t>
  </si>
  <si>
    <t>BUDYNEK 54 (50%)</t>
  </si>
  <si>
    <t>BUDYNEK 36</t>
  </si>
  <si>
    <t>BUDYNEK 52</t>
  </si>
  <si>
    <t>BUDYNEK 60</t>
  </si>
  <si>
    <t>BUDYNEK 43</t>
  </si>
  <si>
    <t>BUDYNEK 56</t>
  </si>
  <si>
    <t>ZESPÓŁ ZABEZPIECZENIA MATERIAŁOWEGO</t>
  </si>
  <si>
    <t xml:space="preserve">BUDYNEK 135  </t>
  </si>
  <si>
    <t xml:space="preserve">SUMA </t>
  </si>
  <si>
    <t>BUDYNEK 70</t>
  </si>
  <si>
    <t>BUDYNEK 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</si>
  <si>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</si>
  <si>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</si>
  <si>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</si>
  <si>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</si>
  <si>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</si>
  <si>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</si>
  <si>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</si>
  <si>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</si>
  <si>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</si>
  <si>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</si>
  <si>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</si>
  <si>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</si>
  <si>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</si>
  <si>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</si>
  <si>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</si>
  <si>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</si>
  <si>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</si>
  <si>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</si>
  <si>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</si>
  <si>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</si>
  <si>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</si>
  <si>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</si>
  <si>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</si>
  <si>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</si>
  <si>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</si>
  <si>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</si>
  <si>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</si>
  <si>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</si>
  <si>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</si>
  <si>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</si>
  <si>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</si>
  <si>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</si>
  <si>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</si>
  <si>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</si>
  <si>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</si>
  <si>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</si>
  <si>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</si>
  <si>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</si>
  <si>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</si>
  <si>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</si>
  <si>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</si>
  <si>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</si>
  <si>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</si>
  <si>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</si>
  <si>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</si>
  <si>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</si>
  <si>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</si>
  <si>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</si>
  <si>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</si>
  <si>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</si>
  <si>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</si>
  <si>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</si>
  <si>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</si>
  <si>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</si>
  <si>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</si>
  <si>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</si>
  <si>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</si>
  <si>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</si>
  <si>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</si>
  <si>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</si>
  <si>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</si>
  <si>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</si>
  <si>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</si>
  <si>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</si>
  <si>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</si>
  <si>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SUMA  </t>
  </si>
  <si>
    <t>BUDYNEK 8 (AKADEMIK WOJSKOWY NR 4)</t>
  </si>
  <si>
    <t>47.</t>
  </si>
  <si>
    <t xml:space="preserve">RAZEM (poz. od 1 do 67) </t>
  </si>
  <si>
    <r>
      <t>BUDYNEK 34 ( część 26,6% z 2050 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indexed="8"/>
        <rFont val="Czcionka tekstu podstawowego"/>
        <family val="0"/>
      </rPr>
      <t>)</t>
    </r>
  </si>
  <si>
    <r>
      <t>BUDYNEK 2 (DS4)</t>
    </r>
    <r>
      <rPr>
        <sz val="11"/>
        <color indexed="10"/>
        <rFont val="Czcionka tekstu podstawowego"/>
        <family val="0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</si>
</sst>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vertical="center"/>
    </xf>
    <xf numFmtId="2" fontId="3" fillId="19" borderId="10" xfId="0" applyNumberFormat="1" applyFont="1" applyFill="1" applyBorder="1" applyAlignment="1">
      <alignment horizontal="center" vertical="center"/>
    </xf>
    <xf numFmtId="44" fontId="3" fillId="19" borderId="10" xfId="0" applyNumberFormat="1" applyFont="1" applyFill="1" applyBorder="1" applyAlignment="1">
      <alignment horizontal="center" vertical="center"/>
    </xf>
    <xf numFmtId="44" fontId="3" fillId="19" borderId="10" xfId="52" applyNumberFormat="1" applyFont="1" applyFill="1" applyBorder="1" applyAlignment="1">
      <alignment horizontal="center" vertical="center"/>
    </xf>
    <xf numFmtId="0" fontId="3" fillId="19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9" fontId="2" fillId="0" borderId="14" xfId="52" applyFont="1" applyBorder="1" applyAlignment="1">
      <alignment horizontal="center" vertical="center"/>
    </xf>
    <xf numFmtId="2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43" fontId="3" fillId="7" borderId="10" xfId="0" applyNumberFormat="1" applyFont="1" applyFill="1" applyBorder="1" applyAlignment="1">
      <alignment vertical="center"/>
    </xf>
    <xf numFmtId="43" fontId="3" fillId="7" borderId="10" xfId="52" applyNumberFormat="1" applyFont="1" applyFill="1" applyBorder="1" applyAlignment="1">
      <alignment horizontal="center" vertical="center"/>
    </xf>
    <xf numFmtId="43" fontId="3" fillId="7" borderId="10" xfId="0" applyNumberFormat="1" applyFont="1" applyFill="1" applyBorder="1" applyAlignment="1">
      <alignment horizontal="center" vertical="center"/>
    </xf>
    <xf numFmtId="43" fontId="3" fillId="7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2" fontId="2" fillId="33" borderId="14" xfId="0" applyNumberFormat="1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/>
    </xf>
    <xf numFmtId="9" fontId="2" fillId="0" borderId="15" xfId="52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vertical="center"/>
    </xf>
    <xf numFmtId="9" fontId="2" fillId="0" borderId="22" xfId="52" applyFont="1" applyBorder="1" applyAlignment="1">
      <alignment horizontal="center" vertical="center"/>
    </xf>
    <xf numFmtId="2" fontId="2" fillId="0" borderId="23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right" vertical="center"/>
    </xf>
    <xf numFmtId="0" fontId="3" fillId="7" borderId="24" xfId="0" applyFont="1" applyFill="1" applyBorder="1" applyAlignment="1">
      <alignment horizontal="center" vertical="center"/>
    </xf>
    <xf numFmtId="2" fontId="3" fillId="7" borderId="24" xfId="0" applyNumberFormat="1" applyFont="1" applyFill="1" applyBorder="1" applyAlignment="1">
      <alignment horizontal="center" vertical="center"/>
    </xf>
    <xf numFmtId="43" fontId="3" fillId="7" borderId="24" xfId="0" applyNumberFormat="1" applyFont="1" applyFill="1" applyBorder="1" applyAlignment="1">
      <alignment vertical="center"/>
    </xf>
    <xf numFmtId="43" fontId="3" fillId="7" borderId="24" xfId="52" applyNumberFormat="1" applyFont="1" applyFill="1" applyBorder="1" applyAlignment="1">
      <alignment horizontal="center" vertical="center"/>
    </xf>
    <xf numFmtId="43" fontId="3" fillId="7" borderId="24" xfId="0" applyNumberFormat="1" applyFont="1" applyFill="1" applyBorder="1" applyAlignment="1">
      <alignment horizontal="center" vertical="center"/>
    </xf>
    <xf numFmtId="43" fontId="3" fillId="7" borderId="25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vertical="center"/>
    </xf>
    <xf numFmtId="9" fontId="2" fillId="0" borderId="17" xfId="52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2" fontId="3" fillId="7" borderId="10" xfId="0" applyNumberFormat="1" applyFont="1" applyFill="1" applyBorder="1" applyAlignment="1">
      <alignment horizontal="center"/>
    </xf>
    <xf numFmtId="43" fontId="3" fillId="7" borderId="10" xfId="52" applyNumberFormat="1" applyFont="1" applyFill="1" applyBorder="1" applyAlignment="1">
      <alignment horizontal="center"/>
    </xf>
    <xf numFmtId="2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vertical="center"/>
    </xf>
    <xf numFmtId="9" fontId="2" fillId="0" borderId="26" xfId="52" applyFont="1" applyBorder="1" applyAlignment="1">
      <alignment horizontal="center" vertical="center"/>
    </xf>
    <xf numFmtId="2" fontId="3" fillId="7" borderId="2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3" fontId="3" fillId="7" borderId="10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43" fontId="3" fillId="7" borderId="24" xfId="52" applyNumberFormat="1" applyFont="1" applyFill="1" applyBorder="1" applyAlignment="1">
      <alignment horizontal="center"/>
    </xf>
    <xf numFmtId="44" fontId="3" fillId="7" borderId="24" xfId="52" applyNumberFormat="1" applyFont="1" applyFill="1" applyBorder="1" applyAlignment="1">
      <alignment horizontal="center" vertical="center"/>
    </xf>
    <xf numFmtId="44" fontId="3" fillId="7" borderId="25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/>
    </xf>
    <xf numFmtId="44" fontId="3" fillId="19" borderId="12" xfId="0" applyNumberFormat="1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2" fontId="2" fillId="0" borderId="32" xfId="0" applyNumberFormat="1" applyFont="1" applyBorder="1" applyAlignment="1">
      <alignment vertical="center"/>
    </xf>
    <xf numFmtId="2" fontId="2" fillId="0" borderId="33" xfId="0" applyNumberFormat="1" applyFont="1" applyBorder="1" applyAlignment="1">
      <alignment vertical="center"/>
    </xf>
    <xf numFmtId="2" fontId="2" fillId="0" borderId="34" xfId="0" applyNumberFormat="1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right" vertical="center" wrapText="1"/>
    </xf>
    <xf numFmtId="0" fontId="3" fillId="19" borderId="36" xfId="0" applyFont="1" applyFill="1" applyBorder="1" applyAlignment="1">
      <alignment horizontal="right" vertical="center" wrapText="1"/>
    </xf>
    <xf numFmtId="0" fontId="3" fillId="19" borderId="37" xfId="0" applyFont="1" applyFill="1" applyBorder="1" applyAlignment="1">
      <alignment horizontal="right" vertical="center" wrapText="1"/>
    </xf>
    <xf numFmtId="0" fontId="3" fillId="7" borderId="38" xfId="0" applyFont="1" applyFill="1" applyBorder="1" applyAlignment="1">
      <alignment horizontal="right" vertical="center" wrapText="1"/>
    </xf>
    <xf numFmtId="0" fontId="3" fillId="7" borderId="39" xfId="0" applyFont="1" applyFill="1" applyBorder="1" applyAlignment="1">
      <alignment horizontal="right" vertical="center" wrapText="1"/>
    </xf>
    <xf numFmtId="0" fontId="3" fillId="7" borderId="40" xfId="0" applyFont="1" applyFill="1" applyBorder="1" applyAlignment="1">
      <alignment horizontal="right" vertical="center" wrapText="1"/>
    </xf>
    <xf numFmtId="0" fontId="3" fillId="16" borderId="41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right" vertical="center" wrapText="1"/>
    </xf>
    <xf numFmtId="0" fontId="3" fillId="16" borderId="42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0" fontId="3" fillId="16" borderId="42" xfId="0" applyFont="1" applyFill="1" applyBorder="1" applyAlignment="1">
      <alignment horizontal="center" vertical="center"/>
    </xf>
    <xf numFmtId="0" fontId="3" fillId="16" borderId="43" xfId="0" applyFont="1" applyFill="1" applyBorder="1" applyAlignment="1">
      <alignment horizontal="center" vertical="center"/>
    </xf>
    <xf numFmtId="0" fontId="3" fillId="16" borderId="44" xfId="0" applyFont="1" applyFill="1" applyBorder="1" applyAlignment="1">
      <alignment horizontal="center" vertical="center"/>
    </xf>
    <xf numFmtId="0" fontId="3" fillId="7" borderId="41" xfId="0" applyFont="1" applyFill="1" applyBorder="1" applyAlignment="1" applyProtection="1">
      <alignment horizontal="right" vertical="center" wrapText="1"/>
      <protection locked="0"/>
    </xf>
    <xf numFmtId="0" fontId="3" fillId="7" borderId="36" xfId="0" applyFont="1" applyFill="1" applyBorder="1" applyAlignment="1" applyProtection="1">
      <alignment horizontal="right" vertical="center" wrapText="1"/>
      <protection locked="0"/>
    </xf>
    <xf numFmtId="0" fontId="3" fillId="7" borderId="37" xfId="0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48" xfId="0" applyFont="1" applyFill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5"/>
  <sheetViews>
    <sheetView tabSelected="1" view="pageLayout" zoomScale="93" zoomScaleSheetLayoutView="85" zoomScalePageLayoutView="93" workbookViewId="0" topLeftCell="A67">
      <selection activeCell="B73" sqref="B73"/>
    </sheetView>
  </sheetViews>
  <sheetFormatPr defaultColWidth="8.796875" defaultRowHeight="14.25"/>
  <cols>
    <col min="1" max="1" width="5.59765625" style="0" customWidth="1"/>
    <col min="2" max="2" width="41" style="0" customWidth="1"/>
    <col min="3" max="3" width="16.8984375" style="0" customWidth="1"/>
    <col min="4" max="4" width="11" style="0" customWidth="1"/>
    <col min="5" max="5" width="10.8984375" style="0" customWidth="1"/>
    <col min="6" max="6" width="12" style="0" customWidth="1"/>
    <col min="7" max="7" width="15.09765625" style="0" customWidth="1"/>
    <col min="8" max="8" width="9.3984375" style="0" customWidth="1"/>
    <col min="9" max="9" width="15.5" style="0" customWidth="1"/>
    <col min="10" max="10" width="16" style="0" customWidth="1"/>
  </cols>
  <sheetData>
    <row r="1" spans="1:11" ht="77.25" customHeight="1" thickBot="1">
      <c r="A1" s="9" t="s">
        <v>0</v>
      </c>
      <c r="B1" s="10" t="s">
        <v>9</v>
      </c>
      <c r="C1" s="10" t="s">
        <v>1</v>
      </c>
      <c r="D1" s="11" t="s">
        <v>2</v>
      </c>
      <c r="E1" s="11" t="s">
        <v>3</v>
      </c>
      <c r="F1" s="10" t="s">
        <v>5</v>
      </c>
      <c r="G1" s="10" t="s">
        <v>4</v>
      </c>
      <c r="H1" s="10" t="s">
        <v>6</v>
      </c>
      <c r="I1" s="10" t="s">
        <v>8</v>
      </c>
      <c r="J1" s="12" t="s">
        <v>7</v>
      </c>
      <c r="K1" s="13"/>
    </row>
    <row r="2" spans="1:11" ht="12.75" customHeight="1" thickBot="1">
      <c r="A2" s="9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5">
        <v>10</v>
      </c>
      <c r="K2" s="13"/>
    </row>
    <row r="3" spans="1:11" s="1" customFormat="1" ht="16.5" customHeight="1" thickBot="1">
      <c r="A3" s="111" t="s">
        <v>10</v>
      </c>
      <c r="B3" s="112"/>
      <c r="C3" s="112"/>
      <c r="D3" s="112"/>
      <c r="E3" s="112"/>
      <c r="F3" s="112"/>
      <c r="G3" s="112"/>
      <c r="H3" s="112"/>
      <c r="I3" s="112"/>
      <c r="J3" s="113"/>
      <c r="K3" s="16"/>
    </row>
    <row r="4" spans="1:11" ht="14.25">
      <c r="A4" s="17" t="s">
        <v>89</v>
      </c>
      <c r="B4" s="18" t="s">
        <v>14</v>
      </c>
      <c r="C4" s="19" t="s">
        <v>13</v>
      </c>
      <c r="D4" s="20" t="s">
        <v>11</v>
      </c>
      <c r="E4" s="20">
        <v>370</v>
      </c>
      <c r="F4" s="21"/>
      <c r="G4" s="21">
        <f aca="true" t="shared" si="0" ref="G4:G12">E4*F4</f>
        <v>0</v>
      </c>
      <c r="H4" s="22">
        <v>0.08</v>
      </c>
      <c r="I4" s="21">
        <f aca="true" t="shared" si="1" ref="I4:I12">G4*H4</f>
        <v>0</v>
      </c>
      <c r="J4" s="23">
        <f aca="true" t="shared" si="2" ref="J4:J13">G4+I4</f>
        <v>0</v>
      </c>
      <c r="K4" s="13"/>
    </row>
    <row r="5" spans="1:11" ht="14.25">
      <c r="A5" s="17" t="s">
        <v>90</v>
      </c>
      <c r="B5" s="18" t="s">
        <v>15</v>
      </c>
      <c r="C5" s="19" t="s">
        <v>13</v>
      </c>
      <c r="D5" s="20" t="s">
        <v>11</v>
      </c>
      <c r="E5" s="20">
        <v>1350</v>
      </c>
      <c r="F5" s="21"/>
      <c r="G5" s="21">
        <f t="shared" si="0"/>
        <v>0</v>
      </c>
      <c r="H5" s="22">
        <v>0.08</v>
      </c>
      <c r="I5" s="21">
        <f t="shared" si="1"/>
        <v>0</v>
      </c>
      <c r="J5" s="23">
        <f t="shared" si="2"/>
        <v>0</v>
      </c>
      <c r="K5" s="13"/>
    </row>
    <row r="6" spans="1:11" ht="14.25">
      <c r="A6" s="17" t="s">
        <v>91</v>
      </c>
      <c r="B6" s="18" t="s">
        <v>16</v>
      </c>
      <c r="C6" s="19" t="s">
        <v>13</v>
      </c>
      <c r="D6" s="20" t="s">
        <v>11</v>
      </c>
      <c r="E6" s="20">
        <v>1500</v>
      </c>
      <c r="F6" s="21"/>
      <c r="G6" s="21">
        <f t="shared" si="0"/>
        <v>0</v>
      </c>
      <c r="H6" s="22">
        <v>0.08</v>
      </c>
      <c r="I6" s="21">
        <f t="shared" si="1"/>
        <v>0</v>
      </c>
      <c r="J6" s="23">
        <f t="shared" si="2"/>
        <v>0</v>
      </c>
      <c r="K6" s="13"/>
    </row>
    <row r="7" spans="1:11" ht="14.25">
      <c r="A7" s="17" t="s">
        <v>92</v>
      </c>
      <c r="B7" s="18" t="s">
        <v>17</v>
      </c>
      <c r="C7" s="19" t="s">
        <v>13</v>
      </c>
      <c r="D7" s="20" t="s">
        <v>11</v>
      </c>
      <c r="E7" s="20">
        <v>1900</v>
      </c>
      <c r="F7" s="21"/>
      <c r="G7" s="21">
        <f t="shared" si="0"/>
        <v>0</v>
      </c>
      <c r="H7" s="22">
        <v>0.08</v>
      </c>
      <c r="I7" s="21">
        <f t="shared" si="1"/>
        <v>0</v>
      </c>
      <c r="J7" s="23">
        <f t="shared" si="2"/>
        <v>0</v>
      </c>
      <c r="K7" s="13"/>
    </row>
    <row r="8" spans="1:11" ht="14.25">
      <c r="A8" s="17" t="s">
        <v>93</v>
      </c>
      <c r="B8" s="18" t="s">
        <v>18</v>
      </c>
      <c r="C8" s="19" t="s">
        <v>13</v>
      </c>
      <c r="D8" s="20" t="s">
        <v>11</v>
      </c>
      <c r="E8" s="20">
        <v>2626</v>
      </c>
      <c r="F8" s="21"/>
      <c r="G8" s="21">
        <f t="shared" si="0"/>
        <v>0</v>
      </c>
      <c r="H8" s="22">
        <v>0.08</v>
      </c>
      <c r="I8" s="21">
        <f t="shared" si="1"/>
        <v>0</v>
      </c>
      <c r="J8" s="23">
        <f t="shared" si="2"/>
        <v>0</v>
      </c>
      <c r="K8" s="13"/>
    </row>
    <row r="9" spans="1:11" ht="16.5">
      <c r="A9" s="17" t="s">
        <v>94</v>
      </c>
      <c r="B9" s="18" t="s">
        <v>158</v>
      </c>
      <c r="C9" s="19" t="s">
        <v>13</v>
      </c>
      <c r="D9" s="20" t="s">
        <v>11</v>
      </c>
      <c r="E9" s="20">
        <v>545</v>
      </c>
      <c r="F9" s="21"/>
      <c r="G9" s="21">
        <f t="shared" si="0"/>
        <v>0</v>
      </c>
      <c r="H9" s="22">
        <v>0.08</v>
      </c>
      <c r="I9" s="21">
        <f t="shared" si="1"/>
        <v>0</v>
      </c>
      <c r="J9" s="23">
        <f t="shared" si="2"/>
        <v>0</v>
      </c>
      <c r="K9" s="13"/>
    </row>
    <row r="10" spans="1:11" ht="14.25">
      <c r="A10" s="17" t="s">
        <v>95</v>
      </c>
      <c r="B10" s="18" t="s">
        <v>19</v>
      </c>
      <c r="C10" s="19" t="s">
        <v>13</v>
      </c>
      <c r="D10" s="20" t="s">
        <v>11</v>
      </c>
      <c r="E10" s="20">
        <v>1350</v>
      </c>
      <c r="F10" s="21"/>
      <c r="G10" s="21">
        <f t="shared" si="0"/>
        <v>0</v>
      </c>
      <c r="H10" s="22">
        <v>0.08</v>
      </c>
      <c r="I10" s="21">
        <f t="shared" si="1"/>
        <v>0</v>
      </c>
      <c r="J10" s="23">
        <f t="shared" si="2"/>
        <v>0</v>
      </c>
      <c r="K10" s="13"/>
    </row>
    <row r="11" spans="1:11" ht="14.25">
      <c r="A11" s="17" t="s">
        <v>96</v>
      </c>
      <c r="B11" s="18" t="s">
        <v>20</v>
      </c>
      <c r="C11" s="19" t="s">
        <v>13</v>
      </c>
      <c r="D11" s="20" t="s">
        <v>11</v>
      </c>
      <c r="E11" s="20">
        <v>896</v>
      </c>
      <c r="F11" s="21"/>
      <c r="G11" s="21">
        <f t="shared" si="0"/>
        <v>0</v>
      </c>
      <c r="H11" s="22">
        <v>0.08</v>
      </c>
      <c r="I11" s="21">
        <f t="shared" si="1"/>
        <v>0</v>
      </c>
      <c r="J11" s="23">
        <f t="shared" si="2"/>
        <v>0</v>
      </c>
      <c r="K11" s="13"/>
    </row>
    <row r="12" spans="1:11" ht="15" thickBot="1">
      <c r="A12" s="17" t="s">
        <v>97</v>
      </c>
      <c r="B12" s="24" t="s">
        <v>78</v>
      </c>
      <c r="C12" s="25" t="s">
        <v>13</v>
      </c>
      <c r="D12" s="26" t="s">
        <v>11</v>
      </c>
      <c r="E12" s="26">
        <v>1272</v>
      </c>
      <c r="F12" s="21"/>
      <c r="G12" s="21">
        <f t="shared" si="0"/>
        <v>0</v>
      </c>
      <c r="H12" s="22">
        <v>0.08</v>
      </c>
      <c r="I12" s="21">
        <f t="shared" si="1"/>
        <v>0</v>
      </c>
      <c r="J12" s="23">
        <f t="shared" si="2"/>
        <v>0</v>
      </c>
      <c r="K12" s="13"/>
    </row>
    <row r="13" spans="1:11" s="1" customFormat="1" ht="18.75" customHeight="1" thickBot="1">
      <c r="A13" s="114" t="s">
        <v>86</v>
      </c>
      <c r="B13" s="115"/>
      <c r="C13" s="115"/>
      <c r="D13" s="116"/>
      <c r="E13" s="27">
        <f>SUM(E4:E12)</f>
        <v>11809</v>
      </c>
      <c r="F13" s="28" t="s">
        <v>21</v>
      </c>
      <c r="G13" s="29">
        <f>SUM(G4:G12)</f>
        <v>0</v>
      </c>
      <c r="H13" s="30" t="s">
        <v>21</v>
      </c>
      <c r="I13" s="31">
        <f>SUM(I4:I12)</f>
        <v>0</v>
      </c>
      <c r="J13" s="32">
        <f t="shared" si="2"/>
        <v>0</v>
      </c>
      <c r="K13" s="16"/>
    </row>
    <row r="14" spans="1:11" s="1" customFormat="1" ht="18" customHeight="1" thickBot="1">
      <c r="A14" s="111" t="s">
        <v>66</v>
      </c>
      <c r="B14" s="112"/>
      <c r="C14" s="112"/>
      <c r="D14" s="112"/>
      <c r="E14" s="112"/>
      <c r="F14" s="112"/>
      <c r="G14" s="112"/>
      <c r="H14" s="112"/>
      <c r="I14" s="112"/>
      <c r="J14" s="113"/>
      <c r="K14" s="16"/>
    </row>
    <row r="15" spans="1:11" ht="14.25">
      <c r="A15" s="33" t="s">
        <v>98</v>
      </c>
      <c r="B15" s="18" t="s">
        <v>22</v>
      </c>
      <c r="C15" s="19" t="s">
        <v>13</v>
      </c>
      <c r="D15" s="20" t="s">
        <v>11</v>
      </c>
      <c r="E15" s="20">
        <v>1600</v>
      </c>
      <c r="F15" s="21"/>
      <c r="G15" s="21">
        <f>E15*F15</f>
        <v>0</v>
      </c>
      <c r="H15" s="22">
        <v>0.08</v>
      </c>
      <c r="I15" s="21">
        <f>G15*H15</f>
        <v>0</v>
      </c>
      <c r="J15" s="23">
        <f>G15+I15</f>
        <v>0</v>
      </c>
      <c r="K15" s="13"/>
    </row>
    <row r="16" spans="1:11" ht="14.25">
      <c r="A16" s="33" t="s">
        <v>99</v>
      </c>
      <c r="B16" s="18" t="s">
        <v>23</v>
      </c>
      <c r="C16" s="19" t="s">
        <v>13</v>
      </c>
      <c r="D16" s="20" t="s">
        <v>11</v>
      </c>
      <c r="E16" s="20">
        <v>105</v>
      </c>
      <c r="F16" s="21"/>
      <c r="G16" s="21">
        <f aca="true" t="shared" si="3" ref="G16:G23">E16*F16</f>
        <v>0</v>
      </c>
      <c r="H16" s="22">
        <v>0.08</v>
      </c>
      <c r="I16" s="21">
        <f aca="true" t="shared" si="4" ref="I16:I23">G16*H16</f>
        <v>0</v>
      </c>
      <c r="J16" s="23">
        <f aca="true" t="shared" si="5" ref="J16:J23">G16+I16</f>
        <v>0</v>
      </c>
      <c r="K16" s="13"/>
    </row>
    <row r="17" spans="1:11" ht="14.25">
      <c r="A17" s="33" t="s">
        <v>100</v>
      </c>
      <c r="B17" s="18" t="s">
        <v>24</v>
      </c>
      <c r="C17" s="19" t="s">
        <v>13</v>
      </c>
      <c r="D17" s="20" t="s">
        <v>11</v>
      </c>
      <c r="E17" s="20">
        <v>1375</v>
      </c>
      <c r="F17" s="21"/>
      <c r="G17" s="21">
        <f t="shared" si="3"/>
        <v>0</v>
      </c>
      <c r="H17" s="22">
        <v>0.08</v>
      </c>
      <c r="I17" s="21">
        <f t="shared" si="4"/>
        <v>0</v>
      </c>
      <c r="J17" s="23">
        <f t="shared" si="5"/>
        <v>0</v>
      </c>
      <c r="K17" s="13"/>
    </row>
    <row r="18" spans="1:11" ht="14.25">
      <c r="A18" s="33" t="s">
        <v>101</v>
      </c>
      <c r="B18" s="18" t="s">
        <v>25</v>
      </c>
      <c r="C18" s="19" t="s">
        <v>13</v>
      </c>
      <c r="D18" s="20" t="s">
        <v>11</v>
      </c>
      <c r="E18" s="20">
        <v>1749</v>
      </c>
      <c r="F18" s="21"/>
      <c r="G18" s="21">
        <f t="shared" si="3"/>
        <v>0</v>
      </c>
      <c r="H18" s="22">
        <v>0.08</v>
      </c>
      <c r="I18" s="21">
        <f t="shared" si="4"/>
        <v>0</v>
      </c>
      <c r="J18" s="23">
        <f t="shared" si="5"/>
        <v>0</v>
      </c>
      <c r="K18" s="13"/>
    </row>
    <row r="19" spans="1:11" ht="14.25" customHeight="1">
      <c r="A19" s="33" t="s">
        <v>102</v>
      </c>
      <c r="B19" s="18" t="s">
        <v>26</v>
      </c>
      <c r="C19" s="19" t="s">
        <v>13</v>
      </c>
      <c r="D19" s="20" t="s">
        <v>11</v>
      </c>
      <c r="E19" s="20">
        <v>2300</v>
      </c>
      <c r="F19" s="21"/>
      <c r="G19" s="21">
        <f t="shared" si="3"/>
        <v>0</v>
      </c>
      <c r="H19" s="22">
        <v>0.08</v>
      </c>
      <c r="I19" s="21">
        <f t="shared" si="4"/>
        <v>0</v>
      </c>
      <c r="J19" s="23">
        <f t="shared" si="5"/>
        <v>0</v>
      </c>
      <c r="K19" s="13"/>
    </row>
    <row r="20" spans="1:11" ht="14.25">
      <c r="A20" s="33" t="s">
        <v>103</v>
      </c>
      <c r="B20" s="18" t="s">
        <v>27</v>
      </c>
      <c r="C20" s="19" t="s">
        <v>13</v>
      </c>
      <c r="D20" s="20" t="s">
        <v>11</v>
      </c>
      <c r="E20" s="20">
        <v>2075</v>
      </c>
      <c r="F20" s="21"/>
      <c r="G20" s="21">
        <f t="shared" si="3"/>
        <v>0</v>
      </c>
      <c r="H20" s="22">
        <v>0.08</v>
      </c>
      <c r="I20" s="21">
        <f t="shared" si="4"/>
        <v>0</v>
      </c>
      <c r="J20" s="23">
        <f t="shared" si="5"/>
        <v>0</v>
      </c>
      <c r="K20" s="13"/>
    </row>
    <row r="21" spans="1:11" ht="14.25">
      <c r="A21" s="33" t="s">
        <v>104</v>
      </c>
      <c r="B21" s="18" t="s">
        <v>28</v>
      </c>
      <c r="C21" s="19" t="s">
        <v>13</v>
      </c>
      <c r="D21" s="20" t="s">
        <v>11</v>
      </c>
      <c r="E21" s="20">
        <v>1500</v>
      </c>
      <c r="F21" s="21"/>
      <c r="G21" s="21">
        <f t="shared" si="3"/>
        <v>0</v>
      </c>
      <c r="H21" s="22">
        <v>0.08</v>
      </c>
      <c r="I21" s="21">
        <f t="shared" si="4"/>
        <v>0</v>
      </c>
      <c r="J21" s="23">
        <f t="shared" si="5"/>
        <v>0</v>
      </c>
      <c r="K21" s="13"/>
    </row>
    <row r="22" spans="1:11" ht="14.25">
      <c r="A22" s="33" t="s">
        <v>105</v>
      </c>
      <c r="B22" s="18" t="s">
        <v>79</v>
      </c>
      <c r="C22" s="19" t="s">
        <v>13</v>
      </c>
      <c r="D22" s="20" t="s">
        <v>11</v>
      </c>
      <c r="E22" s="20">
        <v>1680</v>
      </c>
      <c r="F22" s="21"/>
      <c r="G22" s="21">
        <f t="shared" si="3"/>
        <v>0</v>
      </c>
      <c r="H22" s="22">
        <v>0.08</v>
      </c>
      <c r="I22" s="21">
        <f t="shared" si="4"/>
        <v>0</v>
      </c>
      <c r="J22" s="23">
        <f t="shared" si="5"/>
        <v>0</v>
      </c>
      <c r="K22" s="13"/>
    </row>
    <row r="23" spans="1:11" ht="15" thickBot="1">
      <c r="A23" s="33" t="s">
        <v>106</v>
      </c>
      <c r="B23" s="18" t="s">
        <v>29</v>
      </c>
      <c r="C23" s="19" t="s">
        <v>13</v>
      </c>
      <c r="D23" s="20" t="s">
        <v>11</v>
      </c>
      <c r="E23" s="20">
        <v>1950</v>
      </c>
      <c r="F23" s="21"/>
      <c r="G23" s="21">
        <f t="shared" si="3"/>
        <v>0</v>
      </c>
      <c r="H23" s="22">
        <v>0.08</v>
      </c>
      <c r="I23" s="21">
        <f t="shared" si="4"/>
        <v>0</v>
      </c>
      <c r="J23" s="23">
        <f t="shared" si="5"/>
        <v>0</v>
      </c>
      <c r="K23" s="13"/>
    </row>
    <row r="24" spans="1:11" s="2" customFormat="1" ht="14.25" customHeight="1" thickBot="1">
      <c r="A24" s="114" t="s">
        <v>86</v>
      </c>
      <c r="B24" s="115"/>
      <c r="C24" s="115"/>
      <c r="D24" s="116"/>
      <c r="E24" s="27">
        <f>SUM(E15:E23)</f>
        <v>14334</v>
      </c>
      <c r="F24" s="28" t="s">
        <v>21</v>
      </c>
      <c r="G24" s="29">
        <f>SUM(G15:G23)</f>
        <v>0</v>
      </c>
      <c r="H24" s="30" t="s">
        <v>21</v>
      </c>
      <c r="I24" s="31">
        <f>SUM(I15:I23)</f>
        <v>0</v>
      </c>
      <c r="J24" s="32">
        <f>G24+I24</f>
        <v>0</v>
      </c>
      <c r="K24" s="34"/>
    </row>
    <row r="25" spans="1:11" s="1" customFormat="1" ht="17.25" customHeight="1" thickBot="1">
      <c r="A25" s="111" t="s">
        <v>30</v>
      </c>
      <c r="B25" s="112"/>
      <c r="C25" s="112"/>
      <c r="D25" s="112"/>
      <c r="E25" s="112"/>
      <c r="F25" s="112"/>
      <c r="G25" s="112"/>
      <c r="H25" s="112"/>
      <c r="I25" s="112"/>
      <c r="J25" s="113"/>
      <c r="K25" s="16"/>
    </row>
    <row r="26" spans="1:11" ht="14.25">
      <c r="A26" s="17" t="s">
        <v>107</v>
      </c>
      <c r="B26" s="18" t="s">
        <v>32</v>
      </c>
      <c r="C26" s="19" t="s">
        <v>13</v>
      </c>
      <c r="D26" s="20" t="s">
        <v>11</v>
      </c>
      <c r="E26" s="20">
        <v>1377</v>
      </c>
      <c r="F26" s="21"/>
      <c r="G26" s="21">
        <f>E26*F26</f>
        <v>0</v>
      </c>
      <c r="H26" s="22">
        <v>0.08</v>
      </c>
      <c r="I26" s="21">
        <f>G26*H26</f>
        <v>0</v>
      </c>
      <c r="J26" s="23">
        <f>G26+I26</f>
        <v>0</v>
      </c>
      <c r="K26" s="13"/>
    </row>
    <row r="27" spans="1:11" ht="14.25">
      <c r="A27" s="17" t="s">
        <v>108</v>
      </c>
      <c r="B27" s="18" t="s">
        <v>33</v>
      </c>
      <c r="C27" s="20" t="s">
        <v>13</v>
      </c>
      <c r="D27" s="20" t="s">
        <v>11</v>
      </c>
      <c r="E27" s="20">
        <v>950</v>
      </c>
      <c r="F27" s="21"/>
      <c r="G27" s="21">
        <f aca="true" t="shared" si="6" ref="G27:G32">E27*F27</f>
        <v>0</v>
      </c>
      <c r="H27" s="22">
        <v>0.08</v>
      </c>
      <c r="I27" s="21">
        <f aca="true" t="shared" si="7" ref="I27:I32">G27*H27</f>
        <v>0</v>
      </c>
      <c r="J27" s="23">
        <f aca="true" t="shared" si="8" ref="J27:J32">G27+I27</f>
        <v>0</v>
      </c>
      <c r="K27" s="13"/>
    </row>
    <row r="28" spans="1:11" ht="14.25">
      <c r="A28" s="17" t="s">
        <v>109</v>
      </c>
      <c r="B28" s="18" t="s">
        <v>78</v>
      </c>
      <c r="C28" s="19" t="s">
        <v>13</v>
      </c>
      <c r="D28" s="20" t="s">
        <v>11</v>
      </c>
      <c r="E28" s="20">
        <v>1273</v>
      </c>
      <c r="F28" s="21"/>
      <c r="G28" s="21">
        <f t="shared" si="6"/>
        <v>0</v>
      </c>
      <c r="H28" s="22">
        <v>0.08</v>
      </c>
      <c r="I28" s="21">
        <f t="shared" si="7"/>
        <v>0</v>
      </c>
      <c r="J28" s="23">
        <f t="shared" si="8"/>
        <v>0</v>
      </c>
      <c r="K28" s="13"/>
    </row>
    <row r="29" spans="1:11" ht="14.25">
      <c r="A29" s="17" t="s">
        <v>110</v>
      </c>
      <c r="B29" s="18" t="s">
        <v>34</v>
      </c>
      <c r="C29" s="19" t="s">
        <v>13</v>
      </c>
      <c r="D29" s="20" t="s">
        <v>11</v>
      </c>
      <c r="E29" s="20">
        <v>780</v>
      </c>
      <c r="F29" s="21"/>
      <c r="G29" s="21">
        <f t="shared" si="6"/>
        <v>0</v>
      </c>
      <c r="H29" s="22">
        <v>0.08</v>
      </c>
      <c r="I29" s="21">
        <f t="shared" si="7"/>
        <v>0</v>
      </c>
      <c r="J29" s="23">
        <f t="shared" si="8"/>
        <v>0</v>
      </c>
      <c r="K29" s="13"/>
    </row>
    <row r="30" spans="1:11" ht="14.25">
      <c r="A30" s="17" t="s">
        <v>111</v>
      </c>
      <c r="B30" s="18" t="s">
        <v>35</v>
      </c>
      <c r="C30" s="19" t="s">
        <v>13</v>
      </c>
      <c r="D30" s="20" t="s">
        <v>11</v>
      </c>
      <c r="E30" s="20">
        <v>950</v>
      </c>
      <c r="F30" s="21"/>
      <c r="G30" s="21">
        <f t="shared" si="6"/>
        <v>0</v>
      </c>
      <c r="H30" s="22">
        <v>0.08</v>
      </c>
      <c r="I30" s="21">
        <f t="shared" si="7"/>
        <v>0</v>
      </c>
      <c r="J30" s="23">
        <f t="shared" si="8"/>
        <v>0</v>
      </c>
      <c r="K30" s="13"/>
    </row>
    <row r="31" spans="1:11" ht="14.25">
      <c r="A31" s="17" t="s">
        <v>112</v>
      </c>
      <c r="B31" s="18" t="s">
        <v>36</v>
      </c>
      <c r="C31" s="19" t="s">
        <v>13</v>
      </c>
      <c r="D31" s="20" t="s">
        <v>11</v>
      </c>
      <c r="E31" s="20">
        <v>473</v>
      </c>
      <c r="F31" s="21"/>
      <c r="G31" s="21">
        <f t="shared" si="6"/>
        <v>0</v>
      </c>
      <c r="H31" s="22">
        <v>0.08</v>
      </c>
      <c r="I31" s="21">
        <f t="shared" si="7"/>
        <v>0</v>
      </c>
      <c r="J31" s="23">
        <f t="shared" si="8"/>
        <v>0</v>
      </c>
      <c r="K31" s="13"/>
    </row>
    <row r="32" spans="1:11" ht="15" thickBot="1">
      <c r="A32" s="17" t="s">
        <v>113</v>
      </c>
      <c r="B32" s="18" t="s">
        <v>37</v>
      </c>
      <c r="C32" s="19" t="s">
        <v>13</v>
      </c>
      <c r="D32" s="20" t="s">
        <v>11</v>
      </c>
      <c r="E32" s="35">
        <v>1300</v>
      </c>
      <c r="F32" s="21"/>
      <c r="G32" s="21">
        <f t="shared" si="6"/>
        <v>0</v>
      </c>
      <c r="H32" s="22">
        <v>0.08</v>
      </c>
      <c r="I32" s="21">
        <f t="shared" si="7"/>
        <v>0</v>
      </c>
      <c r="J32" s="23">
        <f t="shared" si="8"/>
        <v>0</v>
      </c>
      <c r="K32" s="13"/>
    </row>
    <row r="33" spans="1:11" s="1" customFormat="1" ht="15" customHeight="1" thickBot="1">
      <c r="A33" s="114" t="s">
        <v>86</v>
      </c>
      <c r="B33" s="115"/>
      <c r="C33" s="115"/>
      <c r="D33" s="116"/>
      <c r="E33" s="27">
        <f>SUM(E26:E32)</f>
        <v>7103</v>
      </c>
      <c r="F33" s="28" t="s">
        <v>21</v>
      </c>
      <c r="G33" s="29">
        <f>SUM(G26:G32)</f>
        <v>0</v>
      </c>
      <c r="H33" s="30" t="s">
        <v>21</v>
      </c>
      <c r="I33" s="31">
        <f>SUM(I26:I32)</f>
        <v>0</v>
      </c>
      <c r="J33" s="32">
        <f>G33+I33</f>
        <v>0</v>
      </c>
      <c r="K33" s="16"/>
    </row>
    <row r="34" spans="1:11" s="1" customFormat="1" ht="18.75" customHeight="1" thickBot="1">
      <c r="A34" s="111" t="s">
        <v>67</v>
      </c>
      <c r="B34" s="112"/>
      <c r="C34" s="112"/>
      <c r="D34" s="112"/>
      <c r="E34" s="112"/>
      <c r="F34" s="112"/>
      <c r="G34" s="112"/>
      <c r="H34" s="112"/>
      <c r="I34" s="112"/>
      <c r="J34" s="113"/>
      <c r="K34" s="16"/>
    </row>
    <row r="35" spans="1:11" ht="14.25">
      <c r="A35" s="17" t="s">
        <v>114</v>
      </c>
      <c r="B35" s="18" t="s">
        <v>38</v>
      </c>
      <c r="C35" s="19" t="s">
        <v>13</v>
      </c>
      <c r="D35" s="20" t="s">
        <v>11</v>
      </c>
      <c r="E35" s="35">
        <v>750</v>
      </c>
      <c r="F35" s="21"/>
      <c r="G35" s="21">
        <f>E35*F35</f>
        <v>0</v>
      </c>
      <c r="H35" s="22">
        <v>0.08</v>
      </c>
      <c r="I35" s="21">
        <f>G35*H35</f>
        <v>0</v>
      </c>
      <c r="J35" s="23">
        <f>G35+I35</f>
        <v>0</v>
      </c>
      <c r="K35" s="13"/>
    </row>
    <row r="36" spans="1:11" ht="14.25">
      <c r="A36" s="17" t="s">
        <v>115</v>
      </c>
      <c r="B36" s="18" t="s">
        <v>39</v>
      </c>
      <c r="C36" s="19" t="s">
        <v>13</v>
      </c>
      <c r="D36" s="20" t="s">
        <v>11</v>
      </c>
      <c r="E36" s="35">
        <v>1400</v>
      </c>
      <c r="F36" s="21"/>
      <c r="G36" s="21">
        <f>E36*F36</f>
        <v>0</v>
      </c>
      <c r="H36" s="22">
        <v>0.08</v>
      </c>
      <c r="I36" s="21">
        <f>G36*H36</f>
        <v>0</v>
      </c>
      <c r="J36" s="23">
        <f>G36+I36</f>
        <v>0</v>
      </c>
      <c r="K36" s="13"/>
    </row>
    <row r="37" spans="1:11" ht="15" thickBot="1">
      <c r="A37" s="17" t="s">
        <v>116</v>
      </c>
      <c r="B37" s="36" t="s">
        <v>40</v>
      </c>
      <c r="C37" s="19" t="s">
        <v>13</v>
      </c>
      <c r="D37" s="37" t="s">
        <v>11</v>
      </c>
      <c r="E37" s="38">
        <v>1400</v>
      </c>
      <c r="F37" s="39"/>
      <c r="G37" s="21">
        <f>E37*F37</f>
        <v>0</v>
      </c>
      <c r="H37" s="22">
        <v>0.08</v>
      </c>
      <c r="I37" s="21">
        <f>G37*H37</f>
        <v>0</v>
      </c>
      <c r="J37" s="23">
        <f>G37+I37</f>
        <v>0</v>
      </c>
      <c r="K37" s="13"/>
    </row>
    <row r="38" spans="1:11" s="1" customFormat="1" ht="17.25" customHeight="1" thickBot="1">
      <c r="A38" s="114" t="s">
        <v>154</v>
      </c>
      <c r="B38" s="115"/>
      <c r="C38" s="115"/>
      <c r="D38" s="116"/>
      <c r="E38" s="27">
        <f>SUM(E35:E37)</f>
        <v>3550</v>
      </c>
      <c r="F38" s="28" t="s">
        <v>21</v>
      </c>
      <c r="G38" s="29">
        <f>SUM(G35:G37)</f>
        <v>0</v>
      </c>
      <c r="H38" s="30" t="s">
        <v>21</v>
      </c>
      <c r="I38" s="31">
        <f>SUM(I35:I37)</f>
        <v>0</v>
      </c>
      <c r="J38" s="32">
        <f>G38+I38</f>
        <v>0</v>
      </c>
      <c r="K38" s="16"/>
    </row>
    <row r="39" spans="1:11" s="1" customFormat="1" ht="18.75" customHeight="1" thickBot="1">
      <c r="A39" s="111" t="s">
        <v>41</v>
      </c>
      <c r="B39" s="112"/>
      <c r="C39" s="112"/>
      <c r="D39" s="112"/>
      <c r="E39" s="112"/>
      <c r="F39" s="112"/>
      <c r="G39" s="112"/>
      <c r="H39" s="112"/>
      <c r="I39" s="112"/>
      <c r="J39" s="113"/>
      <c r="K39" s="16"/>
    </row>
    <row r="40" spans="1:11" ht="14.25">
      <c r="A40" s="40" t="s">
        <v>117</v>
      </c>
      <c r="B40" s="18" t="s">
        <v>42</v>
      </c>
      <c r="C40" s="19" t="s">
        <v>13</v>
      </c>
      <c r="D40" s="20" t="s">
        <v>11</v>
      </c>
      <c r="E40" s="35">
        <v>1000</v>
      </c>
      <c r="F40" s="21"/>
      <c r="G40" s="21">
        <f>E40*F40</f>
        <v>0</v>
      </c>
      <c r="H40" s="22">
        <v>0.08</v>
      </c>
      <c r="I40" s="21">
        <f>G40*H40</f>
        <v>0</v>
      </c>
      <c r="J40" s="23">
        <f>G40+I40</f>
        <v>0</v>
      </c>
      <c r="K40" s="13"/>
    </row>
    <row r="41" spans="1:11" ht="14.25">
      <c r="A41" s="40" t="s">
        <v>118</v>
      </c>
      <c r="B41" s="18" t="s">
        <v>43</v>
      </c>
      <c r="C41" s="19" t="s">
        <v>13</v>
      </c>
      <c r="D41" s="20" t="s">
        <v>11</v>
      </c>
      <c r="E41" s="35">
        <v>1130</v>
      </c>
      <c r="F41" s="21"/>
      <c r="G41" s="21">
        <f aca="true" t="shared" si="9" ref="G41:G46">E41*F41</f>
        <v>0</v>
      </c>
      <c r="H41" s="22">
        <v>0.08</v>
      </c>
      <c r="I41" s="21">
        <f aca="true" t="shared" si="10" ref="I41:I46">G41*H41</f>
        <v>0</v>
      </c>
      <c r="J41" s="23">
        <f aca="true" t="shared" si="11" ref="J41:J46">G41+I41</f>
        <v>0</v>
      </c>
      <c r="K41" s="13"/>
    </row>
    <row r="42" spans="1:11" ht="14.25">
      <c r="A42" s="40" t="s">
        <v>119</v>
      </c>
      <c r="B42" s="18" t="s">
        <v>31</v>
      </c>
      <c r="C42" s="19" t="s">
        <v>13</v>
      </c>
      <c r="D42" s="20" t="s">
        <v>11</v>
      </c>
      <c r="E42" s="20">
        <v>180</v>
      </c>
      <c r="F42" s="21"/>
      <c r="G42" s="21">
        <f t="shared" si="9"/>
        <v>0</v>
      </c>
      <c r="H42" s="22">
        <v>0.08</v>
      </c>
      <c r="I42" s="21">
        <f t="shared" si="10"/>
        <v>0</v>
      </c>
      <c r="J42" s="23">
        <f t="shared" si="11"/>
        <v>0</v>
      </c>
      <c r="K42" s="13"/>
    </row>
    <row r="43" spans="1:11" ht="14.25">
      <c r="A43" s="40" t="s">
        <v>120</v>
      </c>
      <c r="B43" s="18" t="s">
        <v>44</v>
      </c>
      <c r="C43" s="19" t="s">
        <v>13</v>
      </c>
      <c r="D43" s="20" t="s">
        <v>11</v>
      </c>
      <c r="E43" s="20">
        <v>80</v>
      </c>
      <c r="F43" s="21"/>
      <c r="G43" s="21">
        <f t="shared" si="9"/>
        <v>0</v>
      </c>
      <c r="H43" s="22">
        <v>0.08</v>
      </c>
      <c r="I43" s="21">
        <f t="shared" si="10"/>
        <v>0</v>
      </c>
      <c r="J43" s="23">
        <f t="shared" si="11"/>
        <v>0</v>
      </c>
      <c r="K43" s="13"/>
    </row>
    <row r="44" spans="1:11" ht="14.25">
      <c r="A44" s="40" t="s">
        <v>121</v>
      </c>
      <c r="B44" s="18" t="s">
        <v>45</v>
      </c>
      <c r="C44" s="19" t="s">
        <v>13</v>
      </c>
      <c r="D44" s="20" t="s">
        <v>11</v>
      </c>
      <c r="E44" s="20">
        <v>1260</v>
      </c>
      <c r="F44" s="21"/>
      <c r="G44" s="21">
        <f t="shared" si="9"/>
        <v>0</v>
      </c>
      <c r="H44" s="22">
        <v>0.08</v>
      </c>
      <c r="I44" s="21">
        <f t="shared" si="10"/>
        <v>0</v>
      </c>
      <c r="J44" s="23">
        <f t="shared" si="11"/>
        <v>0</v>
      </c>
      <c r="K44" s="13"/>
    </row>
    <row r="45" spans="1:11" ht="14.25">
      <c r="A45" s="40" t="s">
        <v>122</v>
      </c>
      <c r="B45" s="18" t="s">
        <v>46</v>
      </c>
      <c r="C45" s="19" t="s">
        <v>13</v>
      </c>
      <c r="D45" s="20" t="s">
        <v>11</v>
      </c>
      <c r="E45" s="20">
        <v>1850</v>
      </c>
      <c r="F45" s="21"/>
      <c r="G45" s="21">
        <f t="shared" si="9"/>
        <v>0</v>
      </c>
      <c r="H45" s="22">
        <v>0.08</v>
      </c>
      <c r="I45" s="21">
        <f t="shared" si="10"/>
        <v>0</v>
      </c>
      <c r="J45" s="23">
        <f t="shared" si="11"/>
        <v>0</v>
      </c>
      <c r="K45" s="13"/>
    </row>
    <row r="46" spans="1:11" ht="15" thickBot="1">
      <c r="A46" s="40" t="s">
        <v>123</v>
      </c>
      <c r="B46" s="18" t="s">
        <v>70</v>
      </c>
      <c r="C46" s="19" t="s">
        <v>13</v>
      </c>
      <c r="D46" s="20" t="s">
        <v>11</v>
      </c>
      <c r="E46" s="20">
        <v>1505</v>
      </c>
      <c r="F46" s="21"/>
      <c r="G46" s="21">
        <f t="shared" si="9"/>
        <v>0</v>
      </c>
      <c r="H46" s="22">
        <v>0.08</v>
      </c>
      <c r="I46" s="21">
        <f t="shared" si="10"/>
        <v>0</v>
      </c>
      <c r="J46" s="23">
        <f t="shared" si="11"/>
        <v>0</v>
      </c>
      <c r="K46" s="13"/>
    </row>
    <row r="47" spans="1:11" s="1" customFormat="1" ht="18" customHeight="1" thickBot="1">
      <c r="A47" s="114" t="s">
        <v>86</v>
      </c>
      <c r="B47" s="115"/>
      <c r="C47" s="115"/>
      <c r="D47" s="116"/>
      <c r="E47" s="27">
        <f>SUM(E40:E46)</f>
        <v>7005</v>
      </c>
      <c r="F47" s="28" t="s">
        <v>21</v>
      </c>
      <c r="G47" s="29">
        <f>SUM(G40:G46)</f>
        <v>0</v>
      </c>
      <c r="H47" s="30" t="s">
        <v>21</v>
      </c>
      <c r="I47" s="31">
        <f>SUM(I40:I46)</f>
        <v>0</v>
      </c>
      <c r="J47" s="32">
        <f>G47+I47</f>
        <v>0</v>
      </c>
      <c r="K47" s="16"/>
    </row>
    <row r="48" spans="1:11" s="1" customFormat="1" ht="19.5" customHeight="1" thickBot="1">
      <c r="A48" s="111" t="s">
        <v>47</v>
      </c>
      <c r="B48" s="112"/>
      <c r="C48" s="112"/>
      <c r="D48" s="112"/>
      <c r="E48" s="112"/>
      <c r="F48" s="112"/>
      <c r="G48" s="112"/>
      <c r="H48" s="112"/>
      <c r="I48" s="112"/>
      <c r="J48" s="113"/>
      <c r="K48" s="16"/>
    </row>
    <row r="49" spans="1:11" ht="14.25">
      <c r="A49" s="17" t="s">
        <v>124</v>
      </c>
      <c r="B49" s="18" t="s">
        <v>48</v>
      </c>
      <c r="C49" s="19" t="s">
        <v>13</v>
      </c>
      <c r="D49" s="20" t="s">
        <v>11</v>
      </c>
      <c r="E49" s="20">
        <v>1000</v>
      </c>
      <c r="F49" s="21"/>
      <c r="G49" s="21">
        <f aca="true" t="shared" si="12" ref="G49:G56">E49*F49</f>
        <v>0</v>
      </c>
      <c r="H49" s="22">
        <v>0.08</v>
      </c>
      <c r="I49" s="21">
        <f aca="true" t="shared" si="13" ref="I49:I56">G49*H49</f>
        <v>0</v>
      </c>
      <c r="J49" s="23">
        <f>G49+I49</f>
        <v>0</v>
      </c>
      <c r="K49" s="13"/>
    </row>
    <row r="50" spans="1:11" ht="14.25">
      <c r="A50" s="17" t="s">
        <v>125</v>
      </c>
      <c r="B50" s="41" t="s">
        <v>49</v>
      </c>
      <c r="C50" s="19" t="s">
        <v>13</v>
      </c>
      <c r="D50" s="20" t="s">
        <v>11</v>
      </c>
      <c r="E50" s="20">
        <v>1600</v>
      </c>
      <c r="F50" s="21"/>
      <c r="G50" s="21">
        <f t="shared" si="12"/>
        <v>0</v>
      </c>
      <c r="H50" s="22">
        <v>0.08</v>
      </c>
      <c r="I50" s="21">
        <f t="shared" si="13"/>
        <v>0</v>
      </c>
      <c r="J50" s="23">
        <f aca="true" t="shared" si="14" ref="J50:J56">G50+I50</f>
        <v>0</v>
      </c>
      <c r="K50" s="13"/>
    </row>
    <row r="51" spans="1:11" ht="14.25">
      <c r="A51" s="17" t="s">
        <v>126</v>
      </c>
      <c r="B51" s="41" t="s">
        <v>50</v>
      </c>
      <c r="C51" s="42" t="s">
        <v>13</v>
      </c>
      <c r="D51" s="20" t="s">
        <v>11</v>
      </c>
      <c r="E51" s="20">
        <v>890</v>
      </c>
      <c r="F51" s="21"/>
      <c r="G51" s="21">
        <f t="shared" si="12"/>
        <v>0</v>
      </c>
      <c r="H51" s="22">
        <v>0.08</v>
      </c>
      <c r="I51" s="21">
        <f t="shared" si="13"/>
        <v>0</v>
      </c>
      <c r="J51" s="23">
        <f t="shared" si="14"/>
        <v>0</v>
      </c>
      <c r="K51" s="13"/>
    </row>
    <row r="52" spans="1:11" ht="14.25">
      <c r="A52" s="17" t="s">
        <v>127</v>
      </c>
      <c r="B52" s="43" t="s">
        <v>87</v>
      </c>
      <c r="C52" s="44" t="s">
        <v>13</v>
      </c>
      <c r="D52" s="20" t="s">
        <v>11</v>
      </c>
      <c r="E52" s="45">
        <v>710</v>
      </c>
      <c r="F52" s="46"/>
      <c r="G52" s="21">
        <f t="shared" si="12"/>
        <v>0</v>
      </c>
      <c r="H52" s="22">
        <v>0.08</v>
      </c>
      <c r="I52" s="21">
        <f t="shared" si="13"/>
        <v>0</v>
      </c>
      <c r="J52" s="23">
        <f t="shared" si="14"/>
        <v>0</v>
      </c>
      <c r="K52" s="13"/>
    </row>
    <row r="53" spans="1:11" ht="14.25">
      <c r="A53" s="17" t="s">
        <v>128</v>
      </c>
      <c r="B53" s="43" t="s">
        <v>88</v>
      </c>
      <c r="C53" s="44" t="s">
        <v>13</v>
      </c>
      <c r="D53" s="20" t="s">
        <v>11</v>
      </c>
      <c r="E53" s="45">
        <v>1520</v>
      </c>
      <c r="F53" s="46"/>
      <c r="G53" s="21">
        <f t="shared" si="12"/>
        <v>0</v>
      </c>
      <c r="H53" s="22">
        <v>0.08</v>
      </c>
      <c r="I53" s="21">
        <f t="shared" si="13"/>
        <v>0</v>
      </c>
      <c r="J53" s="23">
        <f t="shared" si="14"/>
        <v>0</v>
      </c>
      <c r="K53" s="13"/>
    </row>
    <row r="54" spans="1:11" ht="14.25">
      <c r="A54" s="17" t="s">
        <v>129</v>
      </c>
      <c r="B54" s="43" t="s">
        <v>51</v>
      </c>
      <c r="C54" s="44" t="s">
        <v>13</v>
      </c>
      <c r="D54" s="20" t="s">
        <v>11</v>
      </c>
      <c r="E54" s="45">
        <v>1800</v>
      </c>
      <c r="F54" s="46"/>
      <c r="G54" s="21">
        <f t="shared" si="12"/>
        <v>0</v>
      </c>
      <c r="H54" s="22">
        <v>0.08</v>
      </c>
      <c r="I54" s="21">
        <f t="shared" si="13"/>
        <v>0</v>
      </c>
      <c r="J54" s="23">
        <f t="shared" si="14"/>
        <v>0</v>
      </c>
      <c r="K54" s="13"/>
    </row>
    <row r="55" spans="1:11" ht="14.25">
      <c r="A55" s="17" t="s">
        <v>130</v>
      </c>
      <c r="B55" s="41" t="s">
        <v>52</v>
      </c>
      <c r="C55" s="42" t="s">
        <v>13</v>
      </c>
      <c r="D55" s="20" t="s">
        <v>11</v>
      </c>
      <c r="E55" s="47">
        <v>550</v>
      </c>
      <c r="F55" s="21"/>
      <c r="G55" s="21">
        <f t="shared" si="12"/>
        <v>0</v>
      </c>
      <c r="H55" s="22">
        <v>0.08</v>
      </c>
      <c r="I55" s="21">
        <f t="shared" si="13"/>
        <v>0</v>
      </c>
      <c r="J55" s="23">
        <f t="shared" si="14"/>
        <v>0</v>
      </c>
      <c r="K55" s="13"/>
    </row>
    <row r="56" spans="1:11" ht="15" thickBot="1">
      <c r="A56" s="17" t="s">
        <v>131</v>
      </c>
      <c r="B56" s="41" t="s">
        <v>53</v>
      </c>
      <c r="C56" s="42" t="s">
        <v>13</v>
      </c>
      <c r="D56" s="47" t="s">
        <v>11</v>
      </c>
      <c r="E56" s="47">
        <v>460</v>
      </c>
      <c r="F56" s="21"/>
      <c r="G56" s="21">
        <f t="shared" si="12"/>
        <v>0</v>
      </c>
      <c r="H56" s="22">
        <v>0.08</v>
      </c>
      <c r="I56" s="21">
        <f t="shared" si="13"/>
        <v>0</v>
      </c>
      <c r="J56" s="23">
        <f t="shared" si="14"/>
        <v>0</v>
      </c>
      <c r="K56" s="13"/>
    </row>
    <row r="57" spans="1:11" s="1" customFormat="1" ht="17.25" customHeight="1" thickBot="1">
      <c r="A57" s="126" t="s">
        <v>86</v>
      </c>
      <c r="B57" s="127"/>
      <c r="C57" s="127"/>
      <c r="D57" s="128"/>
      <c r="E57" s="48">
        <f>SUM(E49:E56)</f>
        <v>8530</v>
      </c>
      <c r="F57" s="28" t="s">
        <v>21</v>
      </c>
      <c r="G57" s="29">
        <f>SUM(G49:G56)</f>
        <v>0</v>
      </c>
      <c r="H57" s="30" t="s">
        <v>21</v>
      </c>
      <c r="I57" s="31">
        <f>SUM(I49:I56)</f>
        <v>0</v>
      </c>
      <c r="J57" s="32">
        <f>G57+I57</f>
        <v>0</v>
      </c>
      <c r="K57" s="16"/>
    </row>
    <row r="58" spans="1:11" s="1" customFormat="1" ht="17.25" customHeight="1" thickBot="1">
      <c r="A58" s="111" t="s">
        <v>54</v>
      </c>
      <c r="B58" s="112"/>
      <c r="C58" s="112"/>
      <c r="D58" s="112"/>
      <c r="E58" s="112"/>
      <c r="F58" s="112"/>
      <c r="G58" s="112"/>
      <c r="H58" s="112"/>
      <c r="I58" s="112"/>
      <c r="J58" s="113"/>
      <c r="K58" s="16"/>
    </row>
    <row r="59" spans="1:11" ht="14.25">
      <c r="A59" s="49" t="s">
        <v>132</v>
      </c>
      <c r="B59" s="50" t="s">
        <v>15</v>
      </c>
      <c r="C59" s="19" t="s">
        <v>13</v>
      </c>
      <c r="D59" s="19" t="s">
        <v>11</v>
      </c>
      <c r="E59" s="19">
        <v>5130</v>
      </c>
      <c r="F59" s="51"/>
      <c r="G59" s="51">
        <f>E59*F59</f>
        <v>0</v>
      </c>
      <c r="H59" s="52">
        <v>0.08</v>
      </c>
      <c r="I59" s="51">
        <f>G59*H59</f>
        <v>0</v>
      </c>
      <c r="J59" s="53">
        <f>G59+I59</f>
        <v>0</v>
      </c>
      <c r="K59" s="13"/>
    </row>
    <row r="60" spans="1:11" ht="15" thickBot="1">
      <c r="A60" s="49" t="s">
        <v>133</v>
      </c>
      <c r="B60" s="18" t="s">
        <v>31</v>
      </c>
      <c r="C60" s="19" t="s">
        <v>13</v>
      </c>
      <c r="D60" s="20" t="s">
        <v>11</v>
      </c>
      <c r="E60" s="20">
        <v>110</v>
      </c>
      <c r="F60" s="51"/>
      <c r="G60" s="51">
        <f>E60*F60</f>
        <v>0</v>
      </c>
      <c r="H60" s="52">
        <v>0.08</v>
      </c>
      <c r="I60" s="51">
        <f>G60*H60</f>
        <v>0</v>
      </c>
      <c r="J60" s="53">
        <f>G60+I60</f>
        <v>0</v>
      </c>
      <c r="K60" s="13"/>
    </row>
    <row r="61" spans="1:11" s="1" customFormat="1" ht="18" customHeight="1" thickBot="1">
      <c r="A61" s="114" t="s">
        <v>86</v>
      </c>
      <c r="B61" s="115"/>
      <c r="C61" s="115"/>
      <c r="D61" s="116"/>
      <c r="E61" s="27">
        <f>SUM(E59:E60)</f>
        <v>5240</v>
      </c>
      <c r="F61" s="28" t="s">
        <v>21</v>
      </c>
      <c r="G61" s="29">
        <f>SUM(G59:G60)</f>
        <v>0</v>
      </c>
      <c r="H61" s="30" t="s">
        <v>21</v>
      </c>
      <c r="I61" s="31">
        <f>SUM(I59:I60)</f>
        <v>0</v>
      </c>
      <c r="J61" s="32">
        <f>G61+I61</f>
        <v>0</v>
      </c>
      <c r="K61" s="16"/>
    </row>
    <row r="62" spans="1:11" s="1" customFormat="1" ht="15.75" customHeight="1" thickBot="1">
      <c r="A62" s="111" t="s">
        <v>55</v>
      </c>
      <c r="B62" s="112"/>
      <c r="C62" s="112"/>
      <c r="D62" s="112"/>
      <c r="E62" s="112"/>
      <c r="F62" s="112"/>
      <c r="G62" s="112"/>
      <c r="H62" s="112"/>
      <c r="I62" s="112"/>
      <c r="J62" s="113"/>
      <c r="K62" s="16"/>
    </row>
    <row r="63" spans="1:11" s="1" customFormat="1" ht="15" thickBot="1">
      <c r="A63" s="33">
        <v>46</v>
      </c>
      <c r="B63" s="18" t="s">
        <v>56</v>
      </c>
      <c r="C63" s="19" t="s">
        <v>13</v>
      </c>
      <c r="D63" s="20" t="s">
        <v>11</v>
      </c>
      <c r="E63" s="20">
        <v>1100</v>
      </c>
      <c r="F63" s="21"/>
      <c r="G63" s="21">
        <f>E63*F63</f>
        <v>0</v>
      </c>
      <c r="H63" s="22">
        <v>0.08</v>
      </c>
      <c r="I63" s="21">
        <f>G63*H63</f>
        <v>0</v>
      </c>
      <c r="J63" s="23">
        <f>G63+I63</f>
        <v>0</v>
      </c>
      <c r="K63" s="16"/>
    </row>
    <row r="64" spans="1:11" s="1" customFormat="1" ht="16.5" customHeight="1" thickBot="1">
      <c r="A64" s="114" t="s">
        <v>86</v>
      </c>
      <c r="B64" s="115"/>
      <c r="C64" s="115"/>
      <c r="D64" s="116"/>
      <c r="E64" s="27">
        <f>SUM(E63)</f>
        <v>1100</v>
      </c>
      <c r="F64" s="28" t="s">
        <v>21</v>
      </c>
      <c r="G64" s="29">
        <f>SUM(G63)</f>
        <v>0</v>
      </c>
      <c r="H64" s="30" t="s">
        <v>21</v>
      </c>
      <c r="I64" s="31">
        <f>SUM(I63)</f>
        <v>0</v>
      </c>
      <c r="J64" s="32">
        <f>SUM(J63)</f>
        <v>0</v>
      </c>
      <c r="K64" s="16"/>
    </row>
    <row r="65" spans="1:11" s="1" customFormat="1" ht="17.25" customHeight="1" thickBot="1">
      <c r="A65" s="123" t="s">
        <v>68</v>
      </c>
      <c r="B65" s="124"/>
      <c r="C65" s="124"/>
      <c r="D65" s="124"/>
      <c r="E65" s="124"/>
      <c r="F65" s="124"/>
      <c r="G65" s="124"/>
      <c r="H65" s="124"/>
      <c r="I65" s="124"/>
      <c r="J65" s="125"/>
      <c r="K65" s="16"/>
    </row>
    <row r="66" spans="1:11" s="1" customFormat="1" ht="15.75" customHeight="1">
      <c r="A66" s="129" t="s">
        <v>156</v>
      </c>
      <c r="B66" s="130" t="s">
        <v>12</v>
      </c>
      <c r="C66" s="54" t="s">
        <v>13</v>
      </c>
      <c r="D66" s="54" t="s">
        <v>11</v>
      </c>
      <c r="E66" s="55">
        <v>497</v>
      </c>
      <c r="F66" s="56"/>
      <c r="G66" s="101">
        <f>E66*F66</f>
        <v>0</v>
      </c>
      <c r="H66" s="58">
        <v>0.08</v>
      </c>
      <c r="I66" s="101">
        <f>G66*H66</f>
        <v>0</v>
      </c>
      <c r="J66" s="102">
        <f>G66+I66</f>
        <v>0</v>
      </c>
      <c r="K66" s="16"/>
    </row>
    <row r="67" spans="1:11" s="1" customFormat="1" ht="18" customHeight="1">
      <c r="A67" s="131" t="s">
        <v>134</v>
      </c>
      <c r="B67" s="60" t="s">
        <v>69</v>
      </c>
      <c r="C67" s="20" t="s">
        <v>13</v>
      </c>
      <c r="D67" s="20" t="s">
        <v>11</v>
      </c>
      <c r="E67" s="61">
        <v>248</v>
      </c>
      <c r="F67" s="62"/>
      <c r="G67" s="21">
        <f>E67*F67</f>
        <v>0</v>
      </c>
      <c r="H67" s="22">
        <v>0.08</v>
      </c>
      <c r="I67" s="21">
        <f>G67*H67</f>
        <v>0</v>
      </c>
      <c r="J67" s="23">
        <f>G67+I67</f>
        <v>0</v>
      </c>
      <c r="K67" s="16"/>
    </row>
    <row r="68" spans="1:11" s="1" customFormat="1" ht="18" customHeight="1" thickBot="1">
      <c r="A68" s="132" t="s">
        <v>135</v>
      </c>
      <c r="B68" s="133" t="s">
        <v>85</v>
      </c>
      <c r="C68" s="63" t="s">
        <v>13</v>
      </c>
      <c r="D68" s="63" t="s">
        <v>11</v>
      </c>
      <c r="E68" s="64">
        <v>987</v>
      </c>
      <c r="F68" s="65"/>
      <c r="G68" s="83">
        <f>E68*F68</f>
        <v>0</v>
      </c>
      <c r="H68" s="84">
        <v>0.08</v>
      </c>
      <c r="I68" s="83">
        <f>G68*H68</f>
        <v>0</v>
      </c>
      <c r="J68" s="103">
        <f>G68+I68</f>
        <v>0</v>
      </c>
      <c r="K68" s="16"/>
    </row>
    <row r="69" spans="1:11" s="1" customFormat="1" ht="23.25" customHeight="1" thickBot="1">
      <c r="A69" s="108" t="s">
        <v>86</v>
      </c>
      <c r="B69" s="109"/>
      <c r="C69" s="109"/>
      <c r="D69" s="110"/>
      <c r="E69" s="66">
        <f>SUM(E66:E68)</f>
        <v>1732</v>
      </c>
      <c r="F69" s="67" t="s">
        <v>21</v>
      </c>
      <c r="G69" s="68">
        <f>SUM(G66:G68)</f>
        <v>0</v>
      </c>
      <c r="H69" s="69" t="s">
        <v>21</v>
      </c>
      <c r="I69" s="70">
        <f>SUM(I66:I68)</f>
        <v>0</v>
      </c>
      <c r="J69" s="71">
        <f>G69+I69</f>
        <v>0</v>
      </c>
      <c r="K69" s="16"/>
    </row>
    <row r="70" spans="1:11" s="1" customFormat="1" ht="17.25" customHeight="1" thickBot="1">
      <c r="A70" s="111" t="s">
        <v>71</v>
      </c>
      <c r="B70" s="112"/>
      <c r="C70" s="112"/>
      <c r="D70" s="112"/>
      <c r="E70" s="112"/>
      <c r="F70" s="112"/>
      <c r="G70" s="112"/>
      <c r="H70" s="112"/>
      <c r="I70" s="112"/>
      <c r="J70" s="113"/>
      <c r="K70" s="16"/>
    </row>
    <row r="71" spans="1:11" ht="14.25">
      <c r="A71" s="72" t="s">
        <v>136</v>
      </c>
      <c r="B71" s="18" t="s">
        <v>57</v>
      </c>
      <c r="C71" s="19" t="s">
        <v>13</v>
      </c>
      <c r="D71" s="20" t="s">
        <v>11</v>
      </c>
      <c r="E71" s="35">
        <v>5300</v>
      </c>
      <c r="F71" s="21"/>
      <c r="G71" s="21">
        <f>E71*F71</f>
        <v>0</v>
      </c>
      <c r="H71" s="22">
        <v>0.08</v>
      </c>
      <c r="I71" s="21">
        <f>G71*H71</f>
        <v>0</v>
      </c>
      <c r="J71" s="23">
        <f aca="true" t="shared" si="15" ref="J71:J76">G71+I71</f>
        <v>0</v>
      </c>
      <c r="K71" s="13"/>
    </row>
    <row r="72" spans="1:11" ht="14.25">
      <c r="A72" s="72" t="s">
        <v>137</v>
      </c>
      <c r="B72" s="18" t="s">
        <v>58</v>
      </c>
      <c r="C72" s="19" t="s">
        <v>13</v>
      </c>
      <c r="D72" s="20" t="s">
        <v>11</v>
      </c>
      <c r="E72" s="35">
        <v>3300</v>
      </c>
      <c r="F72" s="21"/>
      <c r="G72" s="21">
        <f>E72*F72</f>
        <v>0</v>
      </c>
      <c r="H72" s="22">
        <v>0.08</v>
      </c>
      <c r="I72" s="21">
        <f>G72*H72</f>
        <v>0</v>
      </c>
      <c r="J72" s="23">
        <f t="shared" si="15"/>
        <v>0</v>
      </c>
      <c r="K72" s="13"/>
    </row>
    <row r="73" spans="1:11" ht="26.25" customHeight="1">
      <c r="A73" s="72" t="s">
        <v>138</v>
      </c>
      <c r="B73" s="18" t="s">
        <v>72</v>
      </c>
      <c r="C73" s="19" t="s">
        <v>13</v>
      </c>
      <c r="D73" s="20" t="s">
        <v>11</v>
      </c>
      <c r="E73" s="20">
        <v>2115</v>
      </c>
      <c r="F73" s="21"/>
      <c r="G73" s="21">
        <f>E73*F73</f>
        <v>0</v>
      </c>
      <c r="H73" s="22">
        <v>0.08</v>
      </c>
      <c r="I73" s="21">
        <f>G73*H73</f>
        <v>0</v>
      </c>
      <c r="J73" s="23">
        <f t="shared" si="15"/>
        <v>0</v>
      </c>
      <c r="K73" s="13"/>
    </row>
    <row r="74" spans="1:11" ht="15" customHeight="1">
      <c r="A74" s="72" t="s">
        <v>139</v>
      </c>
      <c r="B74" s="24" t="s">
        <v>73</v>
      </c>
      <c r="C74" s="20" t="s">
        <v>13</v>
      </c>
      <c r="D74" s="26" t="s">
        <v>11</v>
      </c>
      <c r="E74" s="26">
        <v>1310</v>
      </c>
      <c r="F74" s="73"/>
      <c r="G74" s="21">
        <f>E74*F74</f>
        <v>0</v>
      </c>
      <c r="H74" s="22">
        <v>0.08</v>
      </c>
      <c r="I74" s="21">
        <f>G74*H74</f>
        <v>0</v>
      </c>
      <c r="J74" s="23">
        <f t="shared" si="15"/>
        <v>0</v>
      </c>
      <c r="K74" s="13"/>
    </row>
    <row r="75" spans="1:11" ht="15" customHeight="1" thickBot="1">
      <c r="A75" s="72" t="s">
        <v>140</v>
      </c>
      <c r="B75" s="60" t="s">
        <v>69</v>
      </c>
      <c r="C75" s="19" t="s">
        <v>13</v>
      </c>
      <c r="D75" s="20" t="s">
        <v>11</v>
      </c>
      <c r="E75" s="75">
        <v>248</v>
      </c>
      <c r="F75" s="62"/>
      <c r="G75" s="21">
        <f>E75*F75</f>
        <v>0</v>
      </c>
      <c r="H75" s="22">
        <v>0.08</v>
      </c>
      <c r="I75" s="21">
        <f>G75*H75</f>
        <v>0</v>
      </c>
      <c r="J75" s="23">
        <f t="shared" si="15"/>
        <v>0</v>
      </c>
      <c r="K75" s="13"/>
    </row>
    <row r="76" spans="1:11" ht="16.5" customHeight="1" thickBot="1">
      <c r="A76" s="114" t="s">
        <v>86</v>
      </c>
      <c r="B76" s="115"/>
      <c r="C76" s="115"/>
      <c r="D76" s="116"/>
      <c r="E76" s="76">
        <f>SUM(E71:E75)</f>
        <v>12273</v>
      </c>
      <c r="F76" s="77" t="s">
        <v>21</v>
      </c>
      <c r="G76" s="77">
        <f>SUM(G71:G75)</f>
        <v>0</v>
      </c>
      <c r="H76" s="78" t="s">
        <v>21</v>
      </c>
      <c r="I76" s="76">
        <f>SUM(I71:I75)</f>
        <v>0</v>
      </c>
      <c r="J76" s="32">
        <f t="shared" si="15"/>
        <v>0</v>
      </c>
      <c r="K76" s="13"/>
    </row>
    <row r="77" spans="1:11" ht="16.5" customHeight="1" thickBot="1">
      <c r="A77" s="111" t="s">
        <v>74</v>
      </c>
      <c r="B77" s="112"/>
      <c r="C77" s="112"/>
      <c r="D77" s="112"/>
      <c r="E77" s="112"/>
      <c r="F77" s="112"/>
      <c r="G77" s="112"/>
      <c r="H77" s="112"/>
      <c r="I77" s="112"/>
      <c r="J77" s="113"/>
      <c r="K77" s="13"/>
    </row>
    <row r="78" spans="1:11" ht="14.25">
      <c r="A78" s="40" t="s">
        <v>141</v>
      </c>
      <c r="B78" s="24" t="s">
        <v>59</v>
      </c>
      <c r="C78" s="54" t="s">
        <v>13</v>
      </c>
      <c r="D78" s="26" t="s">
        <v>11</v>
      </c>
      <c r="E78" s="26">
        <v>4200</v>
      </c>
      <c r="F78" s="73"/>
      <c r="G78" s="73">
        <f>E78*F78</f>
        <v>0</v>
      </c>
      <c r="H78" s="74">
        <v>0.08</v>
      </c>
      <c r="I78" s="73">
        <f>G78*H78</f>
        <v>0</v>
      </c>
      <c r="J78" s="79">
        <f>G78+I78</f>
        <v>0</v>
      </c>
      <c r="K78" s="13"/>
    </row>
    <row r="79" spans="1:11" ht="14.25">
      <c r="A79" s="40" t="s">
        <v>142</v>
      </c>
      <c r="B79" s="80" t="s">
        <v>80</v>
      </c>
      <c r="C79" s="25" t="s">
        <v>13</v>
      </c>
      <c r="D79" s="26" t="s">
        <v>11</v>
      </c>
      <c r="E79" s="20">
        <v>1970</v>
      </c>
      <c r="F79" s="73"/>
      <c r="G79" s="73">
        <f>E79*F79</f>
        <v>0</v>
      </c>
      <c r="H79" s="74">
        <v>0.08</v>
      </c>
      <c r="I79" s="73">
        <f>G79*H79</f>
        <v>0</v>
      </c>
      <c r="J79" s="79">
        <f>G79+I79</f>
        <v>0</v>
      </c>
      <c r="K79" s="13"/>
    </row>
    <row r="80" spans="1:11" ht="15" thickBot="1">
      <c r="A80" s="40" t="s">
        <v>143</v>
      </c>
      <c r="B80" s="81" t="s">
        <v>81</v>
      </c>
      <c r="C80" s="82" t="s">
        <v>13</v>
      </c>
      <c r="D80" s="82" t="s">
        <v>11</v>
      </c>
      <c r="E80" s="82">
        <v>1633</v>
      </c>
      <c r="F80" s="83"/>
      <c r="G80" s="73">
        <f>E80*F80</f>
        <v>0</v>
      </c>
      <c r="H80" s="74">
        <v>0.08</v>
      </c>
      <c r="I80" s="73">
        <f>G80*H80</f>
        <v>0</v>
      </c>
      <c r="J80" s="79">
        <f>G80+I80</f>
        <v>0</v>
      </c>
      <c r="K80" s="13"/>
    </row>
    <row r="81" spans="1:11" ht="16.5" customHeight="1" thickBot="1">
      <c r="A81" s="114" t="s">
        <v>86</v>
      </c>
      <c r="B81" s="115"/>
      <c r="C81" s="115"/>
      <c r="D81" s="116"/>
      <c r="E81" s="27">
        <f>SUM(E78:E80)</f>
        <v>7803</v>
      </c>
      <c r="F81" s="85" t="s">
        <v>21</v>
      </c>
      <c r="G81" s="29">
        <f>SUM(G78:G80)</f>
        <v>0</v>
      </c>
      <c r="H81" s="30" t="s">
        <v>21</v>
      </c>
      <c r="I81" s="31">
        <f>SUM(I78:I80)</f>
        <v>0</v>
      </c>
      <c r="J81" s="32">
        <f>G81+I81</f>
        <v>0</v>
      </c>
      <c r="K81" s="13"/>
    </row>
    <row r="82" spans="1:11" ht="17.25" customHeight="1" thickBot="1">
      <c r="A82" s="111" t="s">
        <v>84</v>
      </c>
      <c r="B82" s="112"/>
      <c r="C82" s="112"/>
      <c r="D82" s="112"/>
      <c r="E82" s="112"/>
      <c r="F82" s="112"/>
      <c r="G82" s="112"/>
      <c r="H82" s="112"/>
      <c r="I82" s="112"/>
      <c r="J82" s="98"/>
      <c r="K82" s="13"/>
    </row>
    <row r="83" spans="1:11" ht="14.25">
      <c r="A83" s="96" t="s">
        <v>144</v>
      </c>
      <c r="B83" s="50" t="s">
        <v>60</v>
      </c>
      <c r="C83" s="19" t="s">
        <v>13</v>
      </c>
      <c r="D83" s="19" t="s">
        <v>11</v>
      </c>
      <c r="E83" s="86">
        <v>1560</v>
      </c>
      <c r="F83" s="51"/>
      <c r="G83" s="51">
        <f>E83*F83</f>
        <v>0</v>
      </c>
      <c r="H83" s="52">
        <v>0.08</v>
      </c>
      <c r="I83" s="51">
        <f>G83*H83</f>
        <v>0</v>
      </c>
      <c r="J83" s="53">
        <f>G83+I83</f>
        <v>0</v>
      </c>
      <c r="K83" s="13"/>
    </row>
    <row r="84" spans="1:11" ht="14.25">
      <c r="A84" s="96" t="s">
        <v>145</v>
      </c>
      <c r="B84" s="87" t="s">
        <v>82</v>
      </c>
      <c r="C84" s="19" t="s">
        <v>13</v>
      </c>
      <c r="D84" s="19" t="s">
        <v>11</v>
      </c>
      <c r="E84" s="20">
        <v>763</v>
      </c>
      <c r="F84" s="51"/>
      <c r="G84" s="51">
        <f>E84*F84</f>
        <v>0</v>
      </c>
      <c r="H84" s="52">
        <v>0.08</v>
      </c>
      <c r="I84" s="51">
        <f>G84*H84</f>
        <v>0</v>
      </c>
      <c r="J84" s="53">
        <f>G84+I84</f>
        <v>0</v>
      </c>
      <c r="K84" s="13"/>
    </row>
    <row r="85" spans="1:11" ht="14.25">
      <c r="A85" s="96" t="s">
        <v>146</v>
      </c>
      <c r="B85" s="87" t="s">
        <v>83</v>
      </c>
      <c r="C85" s="19" t="s">
        <v>13</v>
      </c>
      <c r="D85" s="19" t="s">
        <v>11</v>
      </c>
      <c r="E85" s="25">
        <v>1916</v>
      </c>
      <c r="F85" s="51"/>
      <c r="G85" s="51">
        <f>E85*F85</f>
        <v>0</v>
      </c>
      <c r="H85" s="52">
        <v>0.08</v>
      </c>
      <c r="I85" s="51">
        <f>G85*H85</f>
        <v>0</v>
      </c>
      <c r="J85" s="53">
        <f>G85+I85</f>
        <v>0</v>
      </c>
      <c r="K85" s="13"/>
    </row>
    <row r="86" spans="1:11" ht="23.25" customHeight="1" thickBot="1">
      <c r="A86" s="49" t="s">
        <v>147</v>
      </c>
      <c r="B86" s="24" t="s">
        <v>63</v>
      </c>
      <c r="C86" s="26" t="s">
        <v>13</v>
      </c>
      <c r="D86" s="26" t="s">
        <v>11</v>
      </c>
      <c r="E86" s="26">
        <v>1600</v>
      </c>
      <c r="F86" s="73"/>
      <c r="G86" s="51">
        <f>E86*F86</f>
        <v>0</v>
      </c>
      <c r="H86" s="52">
        <v>0.08</v>
      </c>
      <c r="I86" s="51">
        <f>G86*H86</f>
        <v>0</v>
      </c>
      <c r="J86" s="53">
        <f>G86+I86</f>
        <v>0</v>
      </c>
      <c r="K86" s="13"/>
    </row>
    <row r="87" spans="1:11" ht="15.75" thickBot="1">
      <c r="A87" s="114" t="s">
        <v>86</v>
      </c>
      <c r="B87" s="115"/>
      <c r="C87" s="115"/>
      <c r="D87" s="116"/>
      <c r="E87" s="27">
        <f>SUM(E83:E86)</f>
        <v>5839</v>
      </c>
      <c r="F87" s="76" t="s">
        <v>21</v>
      </c>
      <c r="G87" s="28">
        <f>SUM(G83:G86)</f>
        <v>0</v>
      </c>
      <c r="H87" s="88" t="s">
        <v>21</v>
      </c>
      <c r="I87" s="27">
        <f>SUM(I83:I86)</f>
        <v>0</v>
      </c>
      <c r="J87" s="32">
        <f>G87+I87</f>
        <v>0</v>
      </c>
      <c r="K87" s="13"/>
    </row>
    <row r="88" spans="1:11" ht="15.75" thickBot="1">
      <c r="A88" s="117" t="s">
        <v>75</v>
      </c>
      <c r="B88" s="118"/>
      <c r="C88" s="118"/>
      <c r="D88" s="118"/>
      <c r="E88" s="118"/>
      <c r="F88" s="118"/>
      <c r="G88" s="118"/>
      <c r="H88" s="118"/>
      <c r="I88" s="118"/>
      <c r="J88" s="119"/>
      <c r="K88" s="13"/>
    </row>
    <row r="89" spans="1:11" ht="14.25">
      <c r="A89" s="134" t="s">
        <v>148</v>
      </c>
      <c r="B89" s="135" t="s">
        <v>61</v>
      </c>
      <c r="C89" s="54" t="s">
        <v>13</v>
      </c>
      <c r="D89" s="54" t="s">
        <v>11</v>
      </c>
      <c r="E89" s="54">
        <v>2000</v>
      </c>
      <c r="F89" s="57"/>
      <c r="G89" s="57">
        <f>E89*F89</f>
        <v>0</v>
      </c>
      <c r="H89" s="58">
        <v>0.08</v>
      </c>
      <c r="I89" s="57">
        <f>G89*H89</f>
        <v>0</v>
      </c>
      <c r="J89" s="59">
        <f>G89+I89</f>
        <v>0</v>
      </c>
      <c r="K89" s="13"/>
    </row>
    <row r="90" spans="1:11" ht="14.25">
      <c r="A90" s="17" t="s">
        <v>149</v>
      </c>
      <c r="B90" s="18" t="s">
        <v>62</v>
      </c>
      <c r="C90" s="20" t="s">
        <v>13</v>
      </c>
      <c r="D90" s="20" t="s">
        <v>11</v>
      </c>
      <c r="E90" s="20">
        <v>1700</v>
      </c>
      <c r="F90" s="21"/>
      <c r="G90" s="21">
        <f>E90*F90</f>
        <v>0</v>
      </c>
      <c r="H90" s="22">
        <v>0.08</v>
      </c>
      <c r="I90" s="21">
        <f>G90*H90</f>
        <v>0</v>
      </c>
      <c r="J90" s="23">
        <f>G90+I90</f>
        <v>0</v>
      </c>
      <c r="K90" s="13"/>
    </row>
    <row r="91" spans="1:11" ht="15" thickBot="1">
      <c r="A91" s="136" t="s">
        <v>150</v>
      </c>
      <c r="B91" s="137" t="s">
        <v>155</v>
      </c>
      <c r="C91" s="82" t="s">
        <v>13</v>
      </c>
      <c r="D91" s="82" t="s">
        <v>11</v>
      </c>
      <c r="E91" s="89">
        <v>2000</v>
      </c>
      <c r="F91" s="83"/>
      <c r="G91" s="83">
        <f>E91*F91</f>
        <v>0</v>
      </c>
      <c r="H91" s="84">
        <v>0.08</v>
      </c>
      <c r="I91" s="83">
        <f>G91*H91</f>
        <v>0</v>
      </c>
      <c r="J91" s="103">
        <f>G91+I91</f>
        <v>0</v>
      </c>
      <c r="K91" s="13"/>
    </row>
    <row r="92" spans="1:11" ht="15.75" thickBot="1">
      <c r="A92" s="108" t="s">
        <v>86</v>
      </c>
      <c r="B92" s="109"/>
      <c r="C92" s="109"/>
      <c r="D92" s="110"/>
      <c r="E92" s="66">
        <f>SUM(E88:E91)</f>
        <v>5700</v>
      </c>
      <c r="F92" s="90" t="s">
        <v>21</v>
      </c>
      <c r="G92" s="67">
        <f>SUM(G88:G91)</f>
        <v>0</v>
      </c>
      <c r="H92" s="91" t="s">
        <v>21</v>
      </c>
      <c r="I92" s="67">
        <f>SUM(I88:I91)</f>
        <v>0</v>
      </c>
      <c r="J92" s="71">
        <f>G92+I92</f>
        <v>0</v>
      </c>
      <c r="K92" s="13"/>
    </row>
    <row r="93" spans="1:11" ht="15.75" customHeight="1" thickBot="1">
      <c r="A93" s="120" t="s">
        <v>77</v>
      </c>
      <c r="B93" s="121"/>
      <c r="C93" s="121"/>
      <c r="D93" s="121"/>
      <c r="E93" s="121"/>
      <c r="F93" s="121"/>
      <c r="G93" s="121"/>
      <c r="H93" s="121"/>
      <c r="I93" s="121"/>
      <c r="J93" s="122"/>
      <c r="K93" s="13"/>
    </row>
    <row r="94" spans="1:11" ht="14.25">
      <c r="A94" s="138" t="s">
        <v>151</v>
      </c>
      <c r="B94" s="135" t="s">
        <v>159</v>
      </c>
      <c r="C94" s="54" t="s">
        <v>13</v>
      </c>
      <c r="D94" s="54" t="s">
        <v>11</v>
      </c>
      <c r="E94" s="54">
        <v>1700</v>
      </c>
      <c r="F94" s="57"/>
      <c r="G94" s="57">
        <f>E94*F94</f>
        <v>0</v>
      </c>
      <c r="H94" s="58">
        <v>0.08</v>
      </c>
      <c r="I94" s="57">
        <f>G94*H94</f>
        <v>0</v>
      </c>
      <c r="J94" s="59">
        <f>G94+I94</f>
        <v>0</v>
      </c>
      <c r="K94" s="13"/>
    </row>
    <row r="95" spans="1:11" ht="14.25">
      <c r="A95" s="139" t="s">
        <v>152</v>
      </c>
      <c r="B95" s="18" t="s">
        <v>64</v>
      </c>
      <c r="C95" s="20" t="s">
        <v>13</v>
      </c>
      <c r="D95" s="20" t="s">
        <v>11</v>
      </c>
      <c r="E95" s="20">
        <v>900</v>
      </c>
      <c r="F95" s="21"/>
      <c r="G95" s="21">
        <f>E95*F95</f>
        <v>0</v>
      </c>
      <c r="H95" s="22">
        <v>0.08</v>
      </c>
      <c r="I95" s="21">
        <f>G95*H95</f>
        <v>0</v>
      </c>
      <c r="J95" s="23">
        <f>G95+I95</f>
        <v>0</v>
      </c>
      <c r="K95" s="13"/>
    </row>
    <row r="96" spans="1:11" ht="15.75" customHeight="1" thickBot="1">
      <c r="A96" s="140" t="s">
        <v>153</v>
      </c>
      <c r="B96" s="141" t="s">
        <v>76</v>
      </c>
      <c r="C96" s="82" t="s">
        <v>13</v>
      </c>
      <c r="D96" s="82" t="s">
        <v>11</v>
      </c>
      <c r="E96" s="104">
        <v>850</v>
      </c>
      <c r="F96" s="83"/>
      <c r="G96" s="83">
        <f>E96*F96</f>
        <v>0</v>
      </c>
      <c r="H96" s="84">
        <v>0.08</v>
      </c>
      <c r="I96" s="83">
        <f>G96*H96</f>
        <v>0</v>
      </c>
      <c r="J96" s="103">
        <f>G96+I96</f>
        <v>0</v>
      </c>
      <c r="K96" s="13"/>
    </row>
    <row r="97" spans="1:11" s="1" customFormat="1" ht="16.5" customHeight="1" thickBot="1">
      <c r="A97" s="108" t="s">
        <v>86</v>
      </c>
      <c r="B97" s="109"/>
      <c r="C97" s="109"/>
      <c r="D97" s="110"/>
      <c r="E97" s="66">
        <f>SUM(E94:E96)</f>
        <v>3450</v>
      </c>
      <c r="F97" s="90" t="s">
        <v>21</v>
      </c>
      <c r="G97" s="67">
        <f>SUM(G94:G96)</f>
        <v>0</v>
      </c>
      <c r="H97" s="92" t="s">
        <v>21</v>
      </c>
      <c r="I97" s="67">
        <f>SUM(I94:I96)</f>
        <v>0</v>
      </c>
      <c r="J97" s="93">
        <f>G97+I97</f>
        <v>0</v>
      </c>
      <c r="K97" s="16"/>
    </row>
    <row r="98" spans="1:11" s="4" customFormat="1" ht="21.75" customHeight="1" thickBot="1">
      <c r="A98" s="94" t="s">
        <v>65</v>
      </c>
      <c r="B98" s="105" t="s">
        <v>157</v>
      </c>
      <c r="C98" s="106"/>
      <c r="D98" s="107"/>
      <c r="E98" s="8">
        <f>E13+E24+E33+E38+E47+E57+E61+E64+E69+E76+E81+E87+E92+E97</f>
        <v>95468</v>
      </c>
      <c r="F98" s="5" t="s">
        <v>21</v>
      </c>
      <c r="G98" s="6">
        <f>G13+G24+G33+G38+G47+G57+G61+G64+G69+G76+G81+G87+G92+G97</f>
        <v>0</v>
      </c>
      <c r="H98" s="7" t="s">
        <v>21</v>
      </c>
      <c r="I98" s="6">
        <f>I13+I24+I33+I38+I47+I57+I61+I64+I69+I76+I81+I87+I92+I97</f>
        <v>0</v>
      </c>
      <c r="J98" s="97">
        <f>J13+J24+J33+J38+J47+J57+J61+J64+J69+J76+J81+J87+J92+J97</f>
        <v>0</v>
      </c>
      <c r="K98" s="95"/>
    </row>
    <row r="99" ht="14.25">
      <c r="C99" s="3"/>
    </row>
    <row r="100" ht="14.25">
      <c r="C100" s="3"/>
    </row>
    <row r="101" ht="14.25">
      <c r="C101" s="3"/>
    </row>
    <row r="104" ht="14.25">
      <c r="G104" s="100" t="s">
        <v>65</v>
      </c>
    </row>
    <row r="105" ht="14.25">
      <c r="G105" s="99"/>
    </row>
  </sheetData>
  <sheetProtection/>
  <mergeCells count="29">
    <mergeCell ref="A58:J58"/>
    <mergeCell ref="A61:D61"/>
    <mergeCell ref="A62:J62"/>
    <mergeCell ref="A64:D64"/>
    <mergeCell ref="A25:J25"/>
    <mergeCell ref="A3:J3"/>
    <mergeCell ref="A13:D13"/>
    <mergeCell ref="A14:J14"/>
    <mergeCell ref="A24:D24"/>
    <mergeCell ref="A93:J93"/>
    <mergeCell ref="A97:D97"/>
    <mergeCell ref="A65:J65"/>
    <mergeCell ref="A33:D33"/>
    <mergeCell ref="A34:J34"/>
    <mergeCell ref="A38:D38"/>
    <mergeCell ref="A39:J39"/>
    <mergeCell ref="A47:D47"/>
    <mergeCell ref="A48:J48"/>
    <mergeCell ref="A57:D57"/>
    <mergeCell ref="B98:D98"/>
    <mergeCell ref="A69:D69"/>
    <mergeCell ref="A70:J70"/>
    <mergeCell ref="A76:D76"/>
    <mergeCell ref="A77:J77"/>
    <mergeCell ref="A81:D81"/>
    <mergeCell ref="A82:I82"/>
    <mergeCell ref="A87:D87"/>
    <mergeCell ref="A88:J88"/>
    <mergeCell ref="A92:D92"/>
  </mergeCells>
  <printOptions/>
  <pageMargins left="0.7086614173228347" right="0.5511811023622047" top="0.7480314960629921" bottom="0.8299731182795699" header="0.31496062992125984" footer="0.31496062992125984"/>
  <pageSetup horizontalDpi="600" verticalDpi="600" orientation="landscape" paperSize="9" scale="78" r:id="rId1"/>
  <headerFooter>
    <oddHeader>&amp;L&amp;"Czcionka tekstu podstawowego,Pogrubiony"&amp;10Usuwanie nadmiaru śniegu oraz nawisów lodowych z dachów 
budynków Wojskowej Akademii Technicznej&amp;C&amp;"Czcionka tekstu podstawowego,Pogrubiony"&amp;10SZCZEGÓŁOWY OPIS PRZEDMIOTU ZAMÓWIENIA&amp;RZałącznik nr 3 do SIWZ</oddHeader>
    <oddFooter>&amp;C&amp;P&amp;R&amp;8..................................................
 (podpis i pieczątka upełnomocnionego 
przedstawiciela Wykonawcy)</oddFooter>
  </headerFooter>
  <rowBreaks count="3" manualBreakCount="3">
    <brk id="32" max="9" man="1"/>
    <brk id="61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</dc:creator>
  <cp:keywords/>
  <dc:description/>
  <cp:lastModifiedBy>user-wat</cp:lastModifiedBy>
  <cp:lastPrinted>2017-04-24T08:44:12Z</cp:lastPrinted>
  <dcterms:created xsi:type="dcterms:W3CDTF">2009-09-04T06:08:22Z</dcterms:created>
  <dcterms:modified xsi:type="dcterms:W3CDTF">2017-04-24T10:53:02Z</dcterms:modified>
  <cp:category/>
  <cp:version/>
  <cp:contentType/>
  <cp:contentStatus/>
</cp:coreProperties>
</file>