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386" yWindow="65266" windowWidth="19320" windowHeight="119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'Arkusz1'!$A$1:$K$12</definedName>
    <definedName name="_xlnm.Print_Titles" localSheetId="0">'Arkusz1'!$1:$2</definedName>
  </definedNames>
  <calcPr fullCalcOnLoad="1"/>
</workbook>
</file>

<file path=xl/comments1.xml><?xml version="1.0" encoding="utf-8"?>
<comments xmlns="http://schemas.openxmlformats.org/spreadsheetml/2006/main">
  <authors>
    <author>Mikołaj Sobierajski</author>
  </authors>
  <commentList>
    <comment ref="F3" authorId="0">
      <text>
        <r>
          <rPr>
            <b/>
            <sz val="9"/>
            <rFont val="Tahoma"/>
            <family val="2"/>
          </rPr>
          <t>=3000+(30*4,4*2)+(80*4,4)+(180*2)</t>
        </r>
      </text>
    </comment>
    <comment ref="F6" authorId="0">
      <text>
        <r>
          <rPr>
            <b/>
            <sz val="9"/>
            <rFont val="Tahoma"/>
            <family val="2"/>
          </rPr>
          <t>=7155+450+165+(695*2)+(4*35)+85+570</t>
        </r>
      </text>
    </comment>
    <comment ref="F5" authorId="0">
      <text>
        <r>
          <rPr>
            <b/>
            <sz val="9"/>
            <rFont val="Tahoma"/>
            <family val="2"/>
          </rPr>
          <t>=338*4,4</t>
        </r>
      </text>
    </comment>
  </commentList>
</comments>
</file>

<file path=xl/sharedStrings.xml><?xml version="1.0" encoding="utf-8"?>
<sst xmlns="http://schemas.openxmlformats.org/spreadsheetml/2006/main" count="40" uniqueCount="33">
  <si>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</si>
  <si>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</si>
  <si>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</si>
  <si>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</si>
  <si>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</si>
  <si>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</si>
  <si>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</si>
  <si>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</si>
  <si>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</si>
  <si>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</si>
  <si>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</si>
  <si>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Opis przedmiotu zamówienia określony zgodnie 
z art. 29 i 30 ustawy Prawo zamówień publicznych</t>
  </si>
  <si>
    <t>kpl.</t>
  </si>
  <si>
    <t>szt.</t>
  </si>
  <si>
    <t>lic.</t>
  </si>
  <si>
    <t>38651600-9</t>
  </si>
  <si>
    <t>38600000-1</t>
  </si>
  <si>
    <t>48520000-9</t>
  </si>
  <si>
    <t>34711200-6</t>
  </si>
  <si>
    <t>30232100-5</t>
  </si>
  <si>
    <t>30192800-9</t>
  </si>
  <si>
    <t>30231300-0</t>
  </si>
  <si>
    <t>30237200-1</t>
  </si>
  <si>
    <t>Zestaw kamer VR 360° wraz z wyposażeniem
- opis techniczny Załącznik Nr 6 do SIWZ</t>
  </si>
  <si>
    <t>Okulary VR
- opis techniczny Załącznik Nr 6 do SIWZ</t>
  </si>
  <si>
    <t>Oprogramowanie do obróbki i montażu materiałów video
- opis techniczny Załącznik Nr 6 do SIWZ</t>
  </si>
  <si>
    <t>Dron z wyposażeniem i akcesoriami
- opis techniczny Załącznik Nr 6 do SIWZ</t>
  </si>
  <si>
    <t>Drukarka etykiet
- opis techniczny w Załączniku Nr 6 do SIWZ</t>
  </si>
  <si>
    <t>Materiały eksploatacyjne do drukarki etykiet
- opis techniczny w Załączniku Nr 6 do SIWZ</t>
  </si>
  <si>
    <t>Monitor LCD
- opis techniczny w Załączniku Nr 6 do SIWZ</t>
  </si>
  <si>
    <t>Mobilny monitor LCD
- opis techniczny w Załączniku Nr 6 do SIWZ</t>
  </si>
  <si>
    <t>Kabel HDMI
- opis techniczny w załączniku Nr 6 do SIWZ</t>
  </si>
  <si>
    <r>
      <rPr>
        <b/>
        <sz val="10"/>
        <rFont val="Calibri"/>
        <family val="2"/>
      </rPr>
      <t xml:space="preserve">Nazwa i oznaczenie produktu oferowanego </t>
    </r>
    <r>
      <rPr>
        <b/>
        <sz val="10"/>
        <color indexed="10"/>
        <rFont val="Calibri"/>
        <family val="2"/>
      </rPr>
      <t>(WYPEŁNIAJĄ WSZYSCY WYKONACY)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</si>
</sst>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9"/>
      <name val="Tahoma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3" fillId="5" borderId="0" applyNumberFormat="0" applyBorder="0" applyAlignment="0" applyProtection="0"/>
    <xf numFmtId="0" fontId="40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3" fillId="9" borderId="0" applyNumberFormat="0" applyBorder="0" applyAlignment="0" applyProtection="0"/>
    <xf numFmtId="0" fontId="40" fillId="21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42" fillId="44" borderId="1" applyNumberFormat="0" applyAlignment="0" applyProtection="0"/>
    <xf numFmtId="0" fontId="5" fillId="13" borderId="2" applyNumberFormat="0" applyAlignment="0" applyProtection="0"/>
    <xf numFmtId="0" fontId="43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4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8" fillId="0" borderId="6" applyNumberFormat="0" applyFill="0" applyAlignment="0" applyProtection="0"/>
    <xf numFmtId="0" fontId="46" fillId="48" borderId="7" applyNumberFormat="0" applyAlignment="0" applyProtection="0"/>
    <xf numFmtId="0" fontId="9" fillId="49" borderId="8" applyNumberFormat="0" applyAlignment="0" applyProtection="0"/>
    <xf numFmtId="0" fontId="47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11" applyNumberFormat="0" applyFill="0" applyAlignment="0" applyProtection="0"/>
    <xf numFmtId="0" fontId="11" fillId="0" borderId="12" applyNumberFormat="0" applyFill="0" applyAlignment="0" applyProtection="0"/>
    <xf numFmtId="0" fontId="49" fillId="0" borderId="13" applyNumberFormat="0" applyFill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51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15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56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4" fontId="22" fillId="0" borderId="19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22" fillId="0" borderId="19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 wrapText="1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Layout" zoomScaleSheetLayoutView="115" workbookViewId="0" topLeftCell="A7">
      <selection activeCell="K1" sqref="K1"/>
    </sheetView>
  </sheetViews>
  <sheetFormatPr defaultColWidth="9.00390625" defaultRowHeight="12.75"/>
  <cols>
    <col min="1" max="1" width="4.75390625" style="9" customWidth="1"/>
    <col min="2" max="2" width="55.375" style="14" customWidth="1"/>
    <col min="3" max="3" width="15.875" style="12" customWidth="1"/>
    <col min="4" max="4" width="4.75390625" style="9" customWidth="1"/>
    <col min="5" max="5" width="5.625" style="9" customWidth="1"/>
    <col min="6" max="6" width="10.00390625" style="12" customWidth="1"/>
    <col min="7" max="7" width="14.25390625" style="12" customWidth="1"/>
    <col min="8" max="8" width="9.625" style="9" customWidth="1"/>
    <col min="9" max="9" width="15.25390625" style="12" customWidth="1"/>
    <col min="10" max="10" width="15.75390625" style="12" customWidth="1"/>
    <col min="11" max="11" width="21.375" style="13" customWidth="1"/>
    <col min="12" max="16384" width="9.125" style="12" customWidth="1"/>
  </cols>
  <sheetData>
    <row r="1" spans="1:11" ht="63.75">
      <c r="A1" s="2" t="s">
        <v>4</v>
      </c>
      <c r="B1" s="3" t="s">
        <v>11</v>
      </c>
      <c r="C1" s="1" t="s">
        <v>7</v>
      </c>
      <c r="D1" s="2" t="s">
        <v>0</v>
      </c>
      <c r="E1" s="2" t="s">
        <v>1</v>
      </c>
      <c r="F1" s="1" t="s">
        <v>2</v>
      </c>
      <c r="G1" s="1" t="s">
        <v>8</v>
      </c>
      <c r="H1" s="3" t="s">
        <v>3</v>
      </c>
      <c r="I1" s="3" t="s">
        <v>9</v>
      </c>
      <c r="J1" s="3" t="s">
        <v>10</v>
      </c>
      <c r="K1" s="26" t="s">
        <v>32</v>
      </c>
    </row>
    <row r="2" spans="1:11" s="9" customFormat="1" ht="19.5" customHeight="1">
      <c r="A2" s="2">
        <v>1</v>
      </c>
      <c r="B2" s="5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</row>
    <row r="3" spans="1:11" s="9" customFormat="1" ht="75" customHeight="1">
      <c r="A3" s="18">
        <v>1</v>
      </c>
      <c r="B3" s="4" t="s">
        <v>23</v>
      </c>
      <c r="C3" s="18" t="s">
        <v>15</v>
      </c>
      <c r="D3" s="18" t="s">
        <v>12</v>
      </c>
      <c r="E3" s="18">
        <v>1</v>
      </c>
      <c r="F3" s="17">
        <v>0</v>
      </c>
      <c r="G3" s="6">
        <f aca="true" t="shared" si="0" ref="G3:G11">F3*E3</f>
        <v>0</v>
      </c>
      <c r="H3" s="7">
        <v>23</v>
      </c>
      <c r="I3" s="6">
        <f aca="true" t="shared" si="1" ref="I3:I11">G3*H3/100</f>
        <v>0</v>
      </c>
      <c r="J3" s="6">
        <f aca="true" t="shared" si="2" ref="J3:J11">I3+G3</f>
        <v>0</v>
      </c>
      <c r="K3" s="22"/>
    </row>
    <row r="4" spans="1:11" s="9" customFormat="1" ht="75" customHeight="1">
      <c r="A4" s="18">
        <v>2</v>
      </c>
      <c r="B4" s="4" t="s">
        <v>24</v>
      </c>
      <c r="C4" s="18" t="s">
        <v>16</v>
      </c>
      <c r="D4" s="18" t="s">
        <v>13</v>
      </c>
      <c r="E4" s="18">
        <v>4</v>
      </c>
      <c r="F4" s="17">
        <v>0</v>
      </c>
      <c r="G4" s="6">
        <f t="shared" si="0"/>
        <v>0</v>
      </c>
      <c r="H4" s="7">
        <v>23</v>
      </c>
      <c r="I4" s="6">
        <f t="shared" si="1"/>
        <v>0</v>
      </c>
      <c r="J4" s="6">
        <f t="shared" si="2"/>
        <v>0</v>
      </c>
      <c r="K4" s="23"/>
    </row>
    <row r="5" spans="1:11" s="9" customFormat="1" ht="75" customHeight="1">
      <c r="A5" s="18">
        <v>3</v>
      </c>
      <c r="B5" s="4" t="s">
        <v>25</v>
      </c>
      <c r="C5" s="18" t="s">
        <v>17</v>
      </c>
      <c r="D5" s="18" t="s">
        <v>14</v>
      </c>
      <c r="E5" s="18">
        <v>2</v>
      </c>
      <c r="F5" s="17">
        <v>0</v>
      </c>
      <c r="G5" s="6">
        <f t="shared" si="0"/>
        <v>0</v>
      </c>
      <c r="H5" s="7">
        <v>23</v>
      </c>
      <c r="I5" s="6">
        <f t="shared" si="1"/>
        <v>0</v>
      </c>
      <c r="J5" s="6">
        <f t="shared" si="2"/>
        <v>0</v>
      </c>
      <c r="K5" s="23"/>
    </row>
    <row r="6" spans="1:11" s="9" customFormat="1" ht="75" customHeight="1">
      <c r="A6" s="16">
        <v>4</v>
      </c>
      <c r="B6" s="4" t="s">
        <v>26</v>
      </c>
      <c r="C6" s="16" t="s">
        <v>18</v>
      </c>
      <c r="D6" s="16" t="s">
        <v>12</v>
      </c>
      <c r="E6" s="16">
        <v>1</v>
      </c>
      <c r="F6" s="17">
        <v>0</v>
      </c>
      <c r="G6" s="6">
        <f t="shared" si="0"/>
        <v>0</v>
      </c>
      <c r="H6" s="7">
        <v>23</v>
      </c>
      <c r="I6" s="6">
        <f t="shared" si="1"/>
        <v>0</v>
      </c>
      <c r="J6" s="6">
        <f t="shared" si="2"/>
        <v>0</v>
      </c>
      <c r="K6" s="23"/>
    </row>
    <row r="7" spans="1:11" s="9" customFormat="1" ht="75" customHeight="1">
      <c r="A7" s="19">
        <v>5</v>
      </c>
      <c r="B7" s="4" t="s">
        <v>27</v>
      </c>
      <c r="C7" s="19" t="s">
        <v>19</v>
      </c>
      <c r="D7" s="19" t="s">
        <v>13</v>
      </c>
      <c r="E7" s="19">
        <v>1</v>
      </c>
      <c r="F7" s="17">
        <v>0</v>
      </c>
      <c r="G7" s="6">
        <f t="shared" si="0"/>
        <v>0</v>
      </c>
      <c r="H7" s="7">
        <v>23</v>
      </c>
      <c r="I7" s="6">
        <f t="shared" si="1"/>
        <v>0</v>
      </c>
      <c r="J7" s="6">
        <f t="shared" si="2"/>
        <v>0</v>
      </c>
      <c r="K7" s="23"/>
    </row>
    <row r="8" spans="1:11" s="9" customFormat="1" ht="57.75" customHeight="1">
      <c r="A8" s="20">
        <v>6</v>
      </c>
      <c r="B8" s="4" t="s">
        <v>28</v>
      </c>
      <c r="C8" s="20" t="s">
        <v>20</v>
      </c>
      <c r="D8" s="20" t="s">
        <v>12</v>
      </c>
      <c r="E8" s="20">
        <v>1</v>
      </c>
      <c r="F8" s="17">
        <v>0</v>
      </c>
      <c r="G8" s="6">
        <f t="shared" si="0"/>
        <v>0</v>
      </c>
      <c r="H8" s="7">
        <v>23</v>
      </c>
      <c r="I8" s="6">
        <f t="shared" si="1"/>
        <v>0</v>
      </c>
      <c r="J8" s="6">
        <f t="shared" si="2"/>
        <v>0</v>
      </c>
      <c r="K8" s="23"/>
    </row>
    <row r="9" spans="1:11" s="9" customFormat="1" ht="66.75" customHeight="1">
      <c r="A9" s="19">
        <v>7</v>
      </c>
      <c r="B9" s="4" t="s">
        <v>29</v>
      </c>
      <c r="C9" s="19" t="s">
        <v>21</v>
      </c>
      <c r="D9" s="19" t="s">
        <v>13</v>
      </c>
      <c r="E9" s="19">
        <v>1</v>
      </c>
      <c r="F9" s="17">
        <v>0</v>
      </c>
      <c r="G9" s="6">
        <f t="shared" si="0"/>
        <v>0</v>
      </c>
      <c r="H9" s="7">
        <v>23</v>
      </c>
      <c r="I9" s="6">
        <f t="shared" si="1"/>
        <v>0</v>
      </c>
      <c r="J9" s="6">
        <f t="shared" si="2"/>
        <v>0</v>
      </c>
      <c r="K9" s="23"/>
    </row>
    <row r="10" spans="1:11" s="9" customFormat="1" ht="75" customHeight="1">
      <c r="A10" s="20">
        <v>8</v>
      </c>
      <c r="B10" s="4" t="s">
        <v>30</v>
      </c>
      <c r="C10" s="21" t="s">
        <v>21</v>
      </c>
      <c r="D10" s="20" t="s">
        <v>13</v>
      </c>
      <c r="E10" s="20">
        <v>1</v>
      </c>
      <c r="F10" s="17">
        <v>0</v>
      </c>
      <c r="G10" s="6">
        <f t="shared" si="0"/>
        <v>0</v>
      </c>
      <c r="H10" s="7">
        <v>23</v>
      </c>
      <c r="I10" s="6">
        <f t="shared" si="1"/>
        <v>0</v>
      </c>
      <c r="J10" s="6">
        <f t="shared" si="2"/>
        <v>0</v>
      </c>
      <c r="K10" s="23"/>
    </row>
    <row r="11" spans="1:11" s="9" customFormat="1" ht="75" customHeight="1">
      <c r="A11" s="19">
        <v>9</v>
      </c>
      <c r="B11" s="4" t="s">
        <v>31</v>
      </c>
      <c r="C11" s="19" t="s">
        <v>22</v>
      </c>
      <c r="D11" s="19" t="s">
        <v>13</v>
      </c>
      <c r="E11" s="19">
        <v>2</v>
      </c>
      <c r="F11" s="17">
        <v>0</v>
      </c>
      <c r="G11" s="6">
        <f t="shared" si="0"/>
        <v>0</v>
      </c>
      <c r="H11" s="7">
        <v>23</v>
      </c>
      <c r="I11" s="6">
        <f t="shared" si="1"/>
        <v>0</v>
      </c>
      <c r="J11" s="6">
        <f t="shared" si="2"/>
        <v>0</v>
      </c>
      <c r="K11" s="23"/>
    </row>
    <row r="12" spans="1:11" ht="30" customHeight="1">
      <c r="A12" s="24" t="s">
        <v>5</v>
      </c>
      <c r="B12" s="25"/>
      <c r="C12" s="25"/>
      <c r="D12" s="25"/>
      <c r="E12" s="25"/>
      <c r="F12" s="25"/>
      <c r="G12" s="10">
        <f>SUM(G3:G11)</f>
        <v>0</v>
      </c>
      <c r="H12" s="11" t="s">
        <v>6</v>
      </c>
      <c r="I12" s="10">
        <f>SUM(I3:I11)</f>
        <v>0</v>
      </c>
      <c r="J12" s="10">
        <f>SUM(J3:J11)</f>
        <v>0</v>
      </c>
      <c r="K12" s="8"/>
    </row>
    <row r="14" ht="12.75">
      <c r="J14" s="15"/>
    </row>
  </sheetData>
  <sheetProtection/>
  <mergeCells count="1">
    <mergeCell ref="A12:F12"/>
  </mergeCells>
  <printOptions horizontalCentered="1"/>
  <pageMargins left="0.3937007874015748" right="0.3937007874015748" top="0.7175" bottom="0.3937007874015748" header="0.1968503937007874" footer="0.11811023622047245"/>
  <pageSetup blackAndWhite="1" fitToHeight="0" fitToWidth="1" horizontalDpi="600" verticalDpi="600" orientation="landscape" paperSize="9" scale="82" r:id="rId3"/>
  <headerFooter alignWithMargins="0">
    <oddHeader>&amp;LZADANIE 4 "Dostawa kompletu kamer do VR 360°, okularów VR, 
oprogramowania do obróbki i montażu video, drona wraz z 
ukompletowaniem, drukarki etykiet i akcesoriów komputerowych"&amp;CSZCZEGÓŁOWY OPIS PRZEDMIOTU ZAMÓWIENIA&amp;RZał. Nr 3C do SIWZ</oddHeader>
    <oddFooter>&amp;R&amp;8..................................................
 (podpis i pieczątka upełnomocnionego 
przedstawiciela Wykonawcy)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Jankowski Radosław</cp:lastModifiedBy>
  <cp:lastPrinted>2017-07-12T06:12:35Z</cp:lastPrinted>
  <dcterms:created xsi:type="dcterms:W3CDTF">2003-11-17T07:39:03Z</dcterms:created>
  <dcterms:modified xsi:type="dcterms:W3CDTF">2017-09-04T13:32:38Z</dcterms:modified>
  <cp:category/>
  <cp:version/>
  <cp:contentType/>
  <cp:contentStatus/>
</cp:coreProperties>
</file>