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6380" windowHeight="8190" tabRatio="500" activeTab="0"/>
  </bookViews>
  <sheets>
    <sheet name="Arkusz1" sheetId="1" r:id="rId1"/>
  </sheets>
  <definedNames>
    <definedName name="_xlnm.Print_Area" localSheetId="0">'Arkusz1'!$A$1:$K$16</definedName>
    <definedName name="_xlnm.Print_Titles" localSheetId="0">'Arkusz1'!$1:$2</definedName>
    <definedName name="Z_41653000_03A6_464D_984F_3C0D721533DF_.wvu.PrintArea" localSheetId="0" hidden="1">'Arkusz1'!$A$1:$K$16</definedName>
    <definedName name="Z_41653000_03A6_464D_984F_3C0D721533DF_.wvu.PrintTitles" localSheetId="0" hidden="1">'Arkusz1'!$1:$2</definedName>
    <definedName name="Z_4662470D_D87E_4CEA_A9B7_180830F1944C_.wvu.PrintArea" localSheetId="0">'Arkusz1'!$A$1:$K$16</definedName>
    <definedName name="Z_4662470D_D87E_4CEA_A9B7_180830F1944C_.wvu.PrintTitles" localSheetId="0">'Arkusz1'!$1:$2</definedName>
    <definedName name="Z_4662470D_D87E_4CEA_A9B7_180830F1944C_.wvu.Rows" localSheetId="0">'Arkusz1'!#REF!</definedName>
    <definedName name="Z_5CFBE383_92BC_4D16_888A_78399B3C7935_.wvu.PrintArea" localSheetId="0">'Arkusz1'!$A$1:$K$16</definedName>
    <definedName name="Z_5CFBE383_92BC_4D16_888A_78399B3C7935_.wvu.PrintTitles" localSheetId="0">'Arkusz1'!$1:$2</definedName>
    <definedName name="Z_938B77C8_B36D_4FB5_9BEB_90B99FE235F6_.wvu.PrintArea" localSheetId="0">'Arkusz1'!$A$1:$K$16</definedName>
    <definedName name="Z_938B77C8_B36D_4FB5_9BEB_90B99FE235F6_.wvu.PrintTitles" localSheetId="0">'Arkusz1'!$1:$2</definedName>
    <definedName name="Z_AAE49411_ADB8_48A0_BFF2_1CC2A9618203_.wvu.PrintArea" localSheetId="0" hidden="1">'Arkusz1'!$A$1:$K$16</definedName>
    <definedName name="Z_AAE49411_ADB8_48A0_BFF2_1CC2A9618203_.wvu.PrintTitles" localSheetId="0" hidden="1">'Arkusz1'!$1:$2</definedName>
    <definedName name="Z_D080A8CF_916F_4A04_A145_66873079B6DA_.wvu.PrintArea" localSheetId="0" hidden="1">'Arkusz1'!$A$1:$K$16</definedName>
    <definedName name="Z_D080A8CF_916F_4A04_A145_66873079B6DA_.wvu.PrintTitles" localSheetId="0" hidden="1">'Arkusz1'!$1:$2</definedName>
    <definedName name="Z_DA6E0D4D_EB4D_483C_B2E7_C3D0F602775B_.wvu.PrintArea" localSheetId="0" hidden="1">'Arkusz1'!$A$1:$K$16</definedName>
    <definedName name="Z_DA6E0D4D_EB4D_483C_B2E7_C3D0F602775B_.wvu.PrintTitles" localSheetId="0" hidden="1">'Arkusz1'!$1:$2</definedName>
    <definedName name="Z_E073FE0E_D421_473A_BDAD_4D38DED2F127_.wvu.PrintArea" localSheetId="0" hidden="1">'Arkusz1'!$A$1:$K$16</definedName>
    <definedName name="Z_E073FE0E_D421_473A_BDAD_4D38DED2F127_.wvu.PrintTitles" localSheetId="0" hidden="1">'Arkusz1'!$1:$2</definedName>
    <definedName name="Z_F18F783A_A325_4598_AC31_1C3281BF6D21_.wvu.PrintArea" localSheetId="0">'Arkusz1'!$A$1:$K$16</definedName>
    <definedName name="Z_F18F783A_A325_4598_AC31_1C3281BF6D21_.wvu.PrintTitles" localSheetId="0">'Arkusz1'!$1:$2</definedName>
    <definedName name="Z_F18F783A_A325_4598_AC31_1C3281BF6D21_.wvu.Rows" localSheetId="0">'Arkusz1'!#REF!</definedName>
    <definedName name="Z_F65A869A_D90D_46A6_8C71_2F6396AF4A07_.wvu.PrintArea" localSheetId="0">'Arkusz1'!$A$1:$K$16</definedName>
    <definedName name="Z_F65A869A_D90D_46A6_8C71_2F6396AF4A07_.wvu.PrintTitles" localSheetId="0">'Arkusz1'!$1:$2</definedName>
    <definedName name="Z_F65A869A_D90D_46A6_8C71_2F6396AF4A07_.wvu.Rows" localSheetId="0">'Arkusz1'!#REF!</definedName>
  </definedNames>
  <calcPr fullCalcOnLoad="1"/>
</workbook>
</file>

<file path=xl/sharedStrings.xml><?xml version="1.0" encoding="utf-8"?>
<sst xmlns="http://schemas.openxmlformats.org/spreadsheetml/2006/main" count="40" uniqueCount="34">
  <si>
    <t>Lp.</t>
  </si>
  <si>
    <t xml:space="preserve">Opis przedmiotu zamówienia określony zgodnie 
z art. 29 i 30 ustawy Prawo zamówień publicznych 
</t>
  </si>
  <si>
    <t>9-cio cyfrowy
kod numeryczny Wspólnego Słownika Zamówień (CPV)</t>
  </si>
  <si>
    <t>J.m.</t>
  </si>
  <si>
    <t>Ilość</t>
  </si>
  <si>
    <t xml:space="preserve">Cena jedn.
zł </t>
  </si>
  <si>
    <t>Wartość netto
(kol. 5 x kol. 6)
zł</t>
  </si>
  <si>
    <t>Stawka
VAT
%</t>
  </si>
  <si>
    <t>Wartość VAT
(kol. 7 x kol. 8)
zł</t>
  </si>
  <si>
    <t>Wartość brutto
(kol. 7 + kol. 9)
zł</t>
  </si>
  <si>
    <t>szt.</t>
  </si>
  <si>
    <t>Razem:</t>
  </si>
  <si>
    <t>X</t>
  </si>
  <si>
    <t xml:space="preserve">
Chłodzenie dla procesora:
Kompatybilne z wyżej wymienionym procesorem. Pozostałe wymagania:  wysokość radiatora, maksymalnie 16cm, asymetryczny radiator, wentylator o rozmiarze min 14cm łożyskowany hudraulicznie, maksymalny przepływ powietrza, min. 78CFM, Poziom hałasu maksymalnie 30dBA.        
Pamięć RAM: Kompatybilna z wyżej wymienioną płytą główną
Częstotliwość pracy minimum 2400MHz          CL. max. 15
Pojemność: zestaw 2x 8GB, posiadający profil XMP 
Napiecie maksymalne 1.2V
Wyposażona w radiator </t>
  </si>
  <si>
    <t>30213300-8</t>
  </si>
  <si>
    <t>Zasilacz do obudowy:
Moc min.450W
Standard ATX12V V2.3
Złącza: Min. 6szt SATA, złącze 8-pin do zasilania kart graficznych
Zabezpieczenia:
UVP (zabezpieczenie podnapięciowe)
OVP (zabezpieczenie przeciwprzepięciowe)
SCP (zabezpieczenie przeciwzwarciowe)
OPP (zabezpieczenie przeciwprzeciążeniowe)
OCP (zabezpieczenie nadprądowe)
OTP (zabezpieczenie termiczne)
AFC (automatyczna kontrola prędkość obrotowej wentylatora)
Wentylator min 120mm, MTBF min.100000 godzin
Certyfikat min. 80 Plus Bronze
Obudowa do komputera:
Typu ATX, middle tower, wyposażona w: 
Min. 1szt 5,25” zewnętrzne 
Min. 1szt 2,5” zewnętrzne,
Min. 4szt 3,5” wewnętrzne,
Min. 2szt 2,5” wewnętrzne,
Wyposażenie dodatkowe: 
Min.1 port  USB 3.0 *
Min.1 port USB 2.0 *
Min.1 wyjście audio *
Min.1 wejście mikrofonowe *
Wymagania dodatkowe:
Min.2 szt. fabrycznie zainstalowanych wentylatorów min.120mm o prędkości obrotowej max.1250 obr/min.
* umieszczone na panelu z przodu obudowy</t>
  </si>
  <si>
    <r>
      <rPr>
        <b/>
        <sz val="9"/>
        <rFont val="Arial"/>
        <family val="2"/>
      </rPr>
      <t xml:space="preserve">Klawiatura </t>
    </r>
    <r>
      <rPr>
        <sz val="9"/>
        <rFont val="Arial"/>
        <family val="2"/>
      </rPr>
      <t>przewodowa,  multimedialna (możliwość regulacji głośności, możliwość uruchomienia kalkulatora), liczba klawiszy  min. 104, długość przewodu min. 1,5 m, wysoki skok klawiszy, układ klawiszy QWERTY</t>
    </r>
  </si>
  <si>
    <r>
      <t xml:space="preserve">Dysk HDD:
</t>
    </r>
    <r>
      <rPr>
        <sz val="9"/>
        <rFont val="Arial"/>
        <family val="2"/>
      </rPr>
      <t>Mechaniczny, Format 3,5", Interfejs Sata III, Pojemność min. 1TB, Prędkość obrotowa 7200 obr/min, Pamięć podręczna cache 64 MB</t>
    </r>
  </si>
  <si>
    <t>Płyta główna:
Kompatybilna z procesorem. Wymagane jest gniazdo procesora FCLGA 1151.
Format ATX
Liczba gniazd pamięci minimum 4 typu DDR-4 taktowanej 2400 MHz
Min. 1 x zintegrowana karta sieciowa 1Gb Ethernet
Min. 2 x PCI-E x16 
Min. 2 x PCI-E x1 
Min. 1 x PCI
Min. 6 x SATA 6Gb/s
Min. 1 x SATA Express
Min. 1 x gniazdo M.2 obsługujące dyski SSD PCI-E i SATA
Zintegrowana karta dźwiękowa
Złącze D-SUB, DVI-D, HDMI
Dodatkowe wymagania: złącze TPM,  złącza do podpięcia wentylatorów (min. 2szt), min. 4szt USB 3.0, min. 2szt USB 2.0, Gwarancja producenta min. 3 lata.</t>
  </si>
  <si>
    <r>
      <t xml:space="preserve">Listwa zasilająca </t>
    </r>
    <r>
      <rPr>
        <sz val="9"/>
        <rFont val="Arial CE"/>
        <family val="0"/>
      </rPr>
      <t xml:space="preserve">typ listwy zabezpieczający/przepieciowy, ilość gniazd nim.5szt, napięcie max. 230V AC, prąd pracy max.10A,  wyposarzona w wyłącznik 2-biegunowy podświetlany, gniazda sieciowe ze stykiem ochronnym, zabezpieczenie jednym bezpiecznikiem, długość przewodu min. 1,5 m, preferowany kolor czarny. Gwarancja min. 24 miesiące </t>
    </r>
  </si>
  <si>
    <t>30237410-6</t>
  </si>
  <si>
    <t>30237460-1</t>
  </si>
  <si>
    <t>30231300-0</t>
  </si>
  <si>
    <t>30237280-5</t>
  </si>
  <si>
    <t>30191400-8</t>
  </si>
  <si>
    <r>
      <t xml:space="preserve">Niszczarka na dokumenty  </t>
    </r>
    <r>
      <rPr>
        <sz val="9"/>
        <rFont val="Arial CE"/>
        <family val="0"/>
      </rPr>
      <t xml:space="preserve">możliwość jednorazowego niszczenia kartek do 17 szt., ponadto urządzenie może niszczyć płyty CD, karty plastikowe, papier, zszywki;  poziom zabezpieczenia minimum DIN3; pojemność wyjmowanego kosza minimum 34 litry; średnia prędkość niszczenia [m/min] min. 3,6; głośność urządzenia do 65 dB; obudowa niszczarki wyposażona w kółka z blokadą; preferowany kolor: grafitowo-srebrny. Gwarancja min. 24 miesiące </t>
    </r>
  </si>
  <si>
    <t>Zainstalowany system operacyjny MS Windows min. 10 Pro OEM z naklejoną licencją wraz z  nośnikiem.</t>
  </si>
  <si>
    <t>30200000-1</t>
  </si>
  <si>
    <r>
      <t>Mysz</t>
    </r>
    <r>
      <rPr>
        <sz val="9"/>
        <rFont val="Arial CE"/>
        <family val="0"/>
      </rPr>
      <t xml:space="preserve"> optyczna lub laserowa (z regulacją rozdzielczości, min. 1600 dpi), przewodowa, min. 3 przyciski, długość przewodu min. 1,5 m, Gwarancja  24 miesiące, interfejs USB, profil praworęczny</t>
    </r>
  </si>
  <si>
    <r>
      <t xml:space="preserve">Monitor
</t>
    </r>
    <r>
      <rPr>
        <sz val="9"/>
        <rFont val="Arial"/>
        <family val="2"/>
      </rPr>
      <t>Przekątna ekranu  24"
Rodzaj matrycy  LED, VA z powłoką matową; Rozdzielczość ekranu  1920 x 1080 (FullHD); Format ekranu  16:9; Jasność  min. 300 cd/m²; Kontrast statyczny  min. 1000:1; Czas reakcji  max 6 ms
Rodzaje wejść / wyjść: VGA (D-sub) - 1 szt.; DVI - 1 szt.; DC-in (wejście zasilania) - 1 szt.; HDMI - 1 szt.
Wbudowane głośniki, 
Regulacja kąta pochylenia 
Dołączone akcesoria  Kabel VGA, kabel HDMI, kabel zasilający
Gwarancja  24 miesiące</t>
    </r>
  </si>
  <si>
    <r>
      <t xml:space="preserve">Dysk twardy SSD:
</t>
    </r>
    <r>
      <rPr>
        <sz val="9"/>
        <rFont val="Arial"/>
        <family val="2"/>
      </rPr>
      <t>Rodzaj dysku: wewnętrzny SSD - Solid-state disk wyposażony w pamięci w technologii MLC lub TLC 3DNAND
interfejs: Serial ATA III 
Format szerokości: 2,5 cala
Minimalna pojemność dysku 256 GB
Maksymalna prędkość odczytu: 560 MB/s
Maksymalna prędkość zapisu: 520 MB/s
Maksymalna wartość IOPS odczyt (losowa, 4K)  97000 IOPS
Maksymalna wartość IOPS zapis (losowa, 4K)  88000 IOPS
Cechy dodatkowe: Gwarancja  min. 5 lat, MTBF min. 1500000 godzin</t>
    </r>
  </si>
  <si>
    <r>
      <t xml:space="preserve">Robocze stanowisko do analizy i obróbki danych
</t>
    </r>
    <r>
      <rPr>
        <sz val="9"/>
        <rFont val="Arial"/>
        <family val="2"/>
      </rPr>
      <t>Procesor: 
Procesor klasy x86 wyposażony w funkcję automatycznego przetaktowywania o min.10%, Min. 4 fizyczne  rdzenie. Obsługa min.16 linii PCI-E.
Przepustowość pamięci minimum 38GB/s. 
Max TDP: 70W
Obsługa instrukcji SSE 4.1, SSE 4.2, AVX 2.0
Wymagana jest obsługa gniazda FCLGA1151
Procesor musi osiągać w teście wydajności Passmark CPU Benchmark Average CPU Mark co najmniej 7900 punktówna dzień 06.06.2017</t>
    </r>
  </si>
  <si>
    <t>Karta Graficzna:
Zintegrowana z procesorem, Umożliwiająca pracęz trzema monitorami, wspierająca DirectX 12 i Open GL 4.4. 
Taktowanie bazowe układu min. 290 MHz, dynamicznie zwiększane do 1 GHz
Osiągająca wynik w teście wydajności Average G3D Mark Passmark Videocard Benchmark co najmniej 1200 punktów na dzień 11.06.2017.</t>
  </si>
  <si>
    <r>
      <t xml:space="preserve">Nazwa i oznaczenie produktu oferowanego </t>
    </r>
    <r>
      <rPr>
        <b/>
        <sz val="9"/>
        <color indexed="45"/>
        <rFont val="Arial CE"/>
        <family val="0"/>
      </rPr>
      <t>(WYPEŁNIAJĄ WSZYSCY WYKONACY)</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</si>
</sst>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5">
    <font>
      <sz val="10"/>
      <name val="Arial CE"/>
      <family val="0"/>
    </font>
    <font>
      <sz val="11"/>
      <color indexed="55"/>
      <name val="Calibri"/>
      <family val="2"/>
    </font>
    <font>
      <sz val="8"/>
      <name val="Arial CE"/>
      <family val="0"/>
    </font>
    <font>
      <sz val="10"/>
      <color indexed="55"/>
      <name val="Arial"/>
      <family val="2"/>
    </font>
    <font>
      <b/>
      <sz val="10"/>
      <name val="Times New Roman"/>
      <family val="1"/>
    </font>
    <font>
      <b/>
      <sz val="10"/>
      <name val="Arial CE"/>
      <family val="0"/>
    </font>
    <font>
      <sz val="9"/>
      <name val="Arial CE"/>
      <family val="2"/>
    </font>
    <font>
      <b/>
      <sz val="9"/>
      <name val="Arial"/>
      <family val="2"/>
    </font>
    <font>
      <sz val="9"/>
      <name val="Arial"/>
      <family val="2"/>
    </font>
    <font>
      <sz val="9"/>
      <color indexed="55"/>
      <name val="Arial"/>
      <family val="2"/>
    </font>
    <font>
      <u val="single"/>
      <sz val="9"/>
      <name val="Arial"/>
      <family val="2"/>
    </font>
    <font>
      <b/>
      <sz val="9"/>
      <name val="Arial CE"/>
      <family val="0"/>
    </font>
    <font>
      <sz val="11"/>
      <color indexed="14"/>
      <name val="Calibri"/>
      <family val="2"/>
    </font>
    <font>
      <sz val="11"/>
      <color indexed="54"/>
      <name val="Calibri"/>
      <family val="2"/>
    </font>
    <font>
      <b/>
      <sz val="11"/>
      <color indexed="55"/>
      <name val="Calibri"/>
      <family val="2"/>
    </font>
    <font>
      <sz val="11"/>
      <color indexed="9"/>
      <name val="Calibri"/>
      <family val="2"/>
    </font>
    <font>
      <sz val="11"/>
      <color indexed="44"/>
      <name val="Calibri"/>
      <family val="2"/>
    </font>
    <font>
      <b/>
      <sz val="11"/>
      <color indexed="14"/>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11"/>
      <color indexed="44"/>
      <name val="Calibri"/>
      <family val="2"/>
    </font>
    <font>
      <sz val="11"/>
      <color indexed="12"/>
      <name val="Czcionka tekstu podstawowego"/>
      <family val="2"/>
    </font>
    <font>
      <sz val="11"/>
      <color indexed="45"/>
      <name val="Calibri"/>
      <family val="2"/>
    </font>
    <font>
      <sz val="18"/>
      <color indexed="54"/>
      <name val="Cambria"/>
      <family val="2"/>
    </font>
    <font>
      <sz val="11"/>
      <color indexed="12"/>
      <name val="Calibri"/>
      <family val="2"/>
    </font>
    <font>
      <b/>
      <sz val="9"/>
      <color indexed="45"/>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sz val="11"/>
      <color rgb="FF800080"/>
      <name val="Czcionka tekstu podstawowego"/>
      <family val="2"/>
    </font>
    <font>
      <sz val="11"/>
      <color rgb="FFFF0000"/>
      <name val="Calibri"/>
      <family val="2"/>
    </font>
    <font>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99CC"/>
        <bgColor indexed="64"/>
      </patternFill>
    </fill>
    <fill>
      <patternFill patternType="solid">
        <fgColor rgb="FFFFFFCC"/>
        <bgColor indexed="64"/>
      </patternFill>
    </fill>
    <fill>
      <patternFill patternType="solid">
        <fgColor rgb="FFFFC7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27" borderId="1" applyNumberFormat="0" applyAlignment="0" applyProtection="0"/>
    <xf numFmtId="9" fontId="0" fillId="0" borderId="0" applyFont="0" applyFill="0" applyBorder="0" applyAlignment="0" applyProtection="0"/>
    <xf numFmtId="0" fontId="40" fillId="0" borderId="8" applyNumberFormat="0" applyFill="0" applyAlignment="0" applyProtection="0"/>
    <xf numFmtId="0" fontId="41" fillId="31" borderId="0" applyBorder="0" applyProtection="0">
      <alignment/>
    </xf>
    <xf numFmtId="0" fontId="42" fillId="0" borderId="0" applyNumberFormat="0" applyFill="0" applyBorder="0" applyAlignment="0" applyProtection="0"/>
    <xf numFmtId="0" fontId="43" fillId="0" borderId="0" applyNumberFormat="0" applyFill="0" applyBorder="0" applyAlignment="0" applyProtection="0"/>
    <xf numFmtId="0" fontId="0" fillId="32"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3" borderId="0" applyNumberFormat="0" applyBorder="0" applyAlignment="0" applyProtection="0"/>
  </cellStyleXfs>
  <cellXfs count="63">
    <xf numFmtId="0" fontId="0" fillId="0" borderId="0" xfId="0" applyAlignment="1">
      <alignment/>
    </xf>
    <xf numFmtId="0" fontId="2" fillId="0" borderId="0" xfId="0" applyFont="1" applyBorder="1" applyAlignment="1">
      <alignment horizontal="center" vertical="center"/>
    </xf>
    <xf numFmtId="0" fontId="2" fillId="0" borderId="0" xfId="0" applyFont="1" applyBorder="1" applyAlignment="1">
      <alignment/>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10"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horizontal="right" vertical="center" wrapText="1"/>
    </xf>
    <xf numFmtId="4" fontId="5" fillId="0" borderId="12" xfId="0" applyNumberFormat="1" applyFont="1" applyBorder="1" applyAlignment="1">
      <alignment vertical="center" wrapText="1"/>
    </xf>
    <xf numFmtId="0" fontId="5" fillId="0" borderId="12" xfId="0" applyFont="1" applyBorder="1" applyAlignment="1">
      <alignment horizontal="center" vertical="center" wrapText="1"/>
    </xf>
    <xf numFmtId="0" fontId="0" fillId="0" borderId="12"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4" xfId="0" applyFont="1" applyBorder="1" applyAlignment="1">
      <alignment horizontal="center" vertical="center" wrapText="1"/>
    </xf>
    <xf numFmtId="4" fontId="3" fillId="0" borderId="14" xfId="0" applyNumberFormat="1" applyFont="1" applyBorder="1" applyAlignment="1">
      <alignmen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3" xfId="0" applyFont="1" applyBorder="1" applyAlignment="1">
      <alignment horizontal="center" vertical="center" wrapText="1"/>
    </xf>
    <xf numFmtId="4" fontId="9" fillId="0" borderId="13" xfId="0" applyNumberFormat="1" applyFont="1" applyBorder="1" applyAlignment="1">
      <alignment vertical="center" wrapText="1"/>
    </xf>
    <xf numFmtId="4" fontId="9" fillId="0" borderId="13" xfId="0" applyNumberFormat="1" applyFont="1" applyBorder="1" applyAlignment="1">
      <alignment horizontal="center" vertical="center" wrapText="1"/>
    </xf>
    <xf numFmtId="0" fontId="11" fillId="0" borderId="10" xfId="0" applyFont="1" applyBorder="1" applyAlignment="1">
      <alignment vertical="center" wrapText="1"/>
    </xf>
    <xf numFmtId="4" fontId="9" fillId="0" borderId="12" xfId="0" applyNumberFormat="1" applyFont="1" applyBorder="1" applyAlignment="1">
      <alignment vertical="center"/>
    </xf>
    <xf numFmtId="4" fontId="9"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9" fillId="0" borderId="12" xfId="0" applyFont="1" applyBorder="1" applyAlignment="1">
      <alignment horizontal="center" vertical="center" wrapText="1"/>
    </xf>
    <xf numFmtId="4" fontId="9" fillId="0" borderId="12" xfId="0" applyNumberFormat="1" applyFont="1" applyBorder="1" applyAlignment="1">
      <alignment vertical="center" wrapText="1"/>
    </xf>
    <xf numFmtId="4" fontId="9" fillId="0" borderId="16" xfId="0" applyNumberFormat="1" applyFont="1" applyBorder="1" applyAlignment="1">
      <alignment horizontal="center" vertical="center" wrapText="1"/>
    </xf>
    <xf numFmtId="0" fontId="8" fillId="0" borderId="12" xfId="0" applyFont="1" applyBorder="1" applyAlignment="1">
      <alignment horizontal="left" vertical="top" wrapText="1"/>
    </xf>
    <xf numFmtId="0" fontId="8" fillId="0" borderId="14" xfId="0" applyFont="1" applyBorder="1" applyAlignment="1">
      <alignment horizontal="center" vertical="top" wrapText="1"/>
    </xf>
    <xf numFmtId="0" fontId="8" fillId="0" borderId="16" xfId="0" applyFont="1" applyBorder="1" applyAlignment="1">
      <alignment horizontal="left" vertical="top" wrapText="1"/>
    </xf>
    <xf numFmtId="0" fontId="3" fillId="0" borderId="16" xfId="0" applyFont="1" applyBorder="1" applyAlignment="1">
      <alignment horizontal="center" vertical="center" wrapText="1"/>
    </xf>
    <xf numFmtId="4" fontId="3" fillId="0" borderId="16" xfId="0" applyNumberFormat="1" applyFont="1" applyBorder="1" applyAlignment="1">
      <alignment vertical="center" wrapText="1"/>
    </xf>
    <xf numFmtId="0" fontId="4"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6" xfId="0" applyFont="1" applyBorder="1" applyAlignment="1">
      <alignment vertical="center" wrapText="1"/>
    </xf>
    <xf numFmtId="2" fontId="0" fillId="0" borderId="14" xfId="0" applyNumberFormat="1" applyFont="1" applyFill="1" applyBorder="1" applyAlignment="1">
      <alignment horizontal="center" vertical="top"/>
    </xf>
    <xf numFmtId="2" fontId="0" fillId="0" borderId="16" xfId="0" applyNumberFormat="1" applyFont="1" applyFill="1" applyBorder="1" applyAlignment="1">
      <alignment horizontal="center" vertical="top"/>
    </xf>
    <xf numFmtId="0" fontId="7" fillId="0" borderId="12"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7" fillId="0" borderId="13"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6" xfId="0" applyFont="1" applyFill="1" applyBorder="1" applyAlignment="1">
      <alignment horizontal="left" vertical="top" wrapText="1"/>
    </xf>
    <xf numFmtId="0" fontId="7" fillId="0" borderId="14" xfId="0" applyFont="1" applyFill="1" applyBorder="1" applyAlignment="1">
      <alignment horizontal="left" vertical="top" wrapText="1"/>
    </xf>
    <xf numFmtId="0" fontId="9" fillId="0" borderId="14" xfId="0" applyFont="1" applyBorder="1" applyAlignment="1">
      <alignment horizontal="center" vertical="center" wrapText="1"/>
    </xf>
    <xf numFmtId="4" fontId="9" fillId="0" borderId="14" xfId="0" applyNumberFormat="1" applyFont="1" applyBorder="1" applyAlignment="1">
      <alignment vertical="center" wrapText="1"/>
    </xf>
    <xf numFmtId="4" fontId="9" fillId="0" borderId="14"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7" fillId="0" borderId="16" xfId="0" applyFont="1" applyFill="1" applyBorder="1" applyAlignment="1">
      <alignment horizontal="left" vertical="center" wrapText="1"/>
    </xf>
    <xf numFmtId="0" fontId="7" fillId="0" borderId="12" xfId="0" applyFont="1" applyFill="1" applyBorder="1" applyAlignment="1">
      <alignment horizontal="left" vertical="top" wrapText="1"/>
    </xf>
    <xf numFmtId="0" fontId="2" fillId="0" borderId="12" xfId="0" applyFont="1" applyBorder="1" applyAlignment="1">
      <alignment horizontal="center" vertical="center" wrapText="1"/>
    </xf>
    <xf numFmtId="0" fontId="11" fillId="0" borderId="12" xfId="0" applyFont="1" applyBorder="1"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6"/>
  <sheetViews>
    <sheetView tabSelected="1" view="pageLayout" workbookViewId="0" topLeftCell="A1">
      <selection activeCell="G3" sqref="G3"/>
    </sheetView>
  </sheetViews>
  <sheetFormatPr defaultColWidth="9.00390625" defaultRowHeight="12.75"/>
  <cols>
    <col min="1" max="1" width="8.125" style="1" customWidth="1"/>
    <col min="2" max="2" width="55.375" style="2" customWidth="1"/>
    <col min="3" max="3" width="15.875" style="3" customWidth="1"/>
    <col min="4" max="4" width="4.75390625" style="4" customWidth="1"/>
    <col min="5" max="5" width="5.625" style="4" customWidth="1"/>
    <col min="6" max="6" width="10.00390625" style="5" customWidth="1"/>
    <col min="7" max="7" width="12.25390625" style="6" customWidth="1"/>
    <col min="8" max="8" width="9.625" style="4" customWidth="1"/>
    <col min="9" max="9" width="15.25390625" style="5" customWidth="1"/>
    <col min="10" max="10" width="13.375" style="5" customWidth="1"/>
    <col min="11" max="11" width="24.875" style="7" customWidth="1"/>
    <col min="12" max="16384" width="9.125" style="2" customWidth="1"/>
  </cols>
  <sheetData>
    <row r="1" spans="1:11" ht="90" customHeight="1">
      <c r="A1" s="23" t="s">
        <v>0</v>
      </c>
      <c r="B1" s="23" t="s">
        <v>1</v>
      </c>
      <c r="C1" s="24" t="s">
        <v>2</v>
      </c>
      <c r="D1" s="24" t="s">
        <v>3</v>
      </c>
      <c r="E1" s="24" t="s">
        <v>4</v>
      </c>
      <c r="F1" s="24" t="s">
        <v>5</v>
      </c>
      <c r="G1" s="24" t="s">
        <v>6</v>
      </c>
      <c r="H1" s="24" t="s">
        <v>7</v>
      </c>
      <c r="I1" s="24" t="s">
        <v>8</v>
      </c>
      <c r="J1" s="24" t="s">
        <v>9</v>
      </c>
      <c r="K1" s="62" t="s">
        <v>33</v>
      </c>
    </row>
    <row r="2" spans="1:11" s="8" customFormat="1" ht="20.25" customHeight="1">
      <c r="A2" s="23">
        <v>1</v>
      </c>
      <c r="B2" s="23">
        <v>2</v>
      </c>
      <c r="C2" s="24">
        <v>3</v>
      </c>
      <c r="D2" s="24">
        <v>4</v>
      </c>
      <c r="E2" s="24">
        <v>5</v>
      </c>
      <c r="F2" s="24">
        <v>6</v>
      </c>
      <c r="G2" s="24">
        <v>7</v>
      </c>
      <c r="H2" s="24">
        <v>8</v>
      </c>
      <c r="I2" s="24">
        <v>9</v>
      </c>
      <c r="J2" s="24">
        <v>10</v>
      </c>
      <c r="K2" s="24">
        <v>11</v>
      </c>
    </row>
    <row r="3" spans="1:11" s="9" customFormat="1" ht="147.75" customHeight="1">
      <c r="A3" s="25">
        <v>1</v>
      </c>
      <c r="B3" s="51" t="s">
        <v>31</v>
      </c>
      <c r="C3" s="44" t="s">
        <v>14</v>
      </c>
      <c r="D3" s="27" t="s">
        <v>10</v>
      </c>
      <c r="E3" s="27">
        <v>6</v>
      </c>
      <c r="F3" s="28">
        <v>0</v>
      </c>
      <c r="G3" s="29">
        <f>E3*F3</f>
        <v>0</v>
      </c>
      <c r="H3" s="27">
        <v>23</v>
      </c>
      <c r="I3" s="28">
        <f>G3*H3%</f>
        <v>0</v>
      </c>
      <c r="J3" s="28">
        <f>G3+I3</f>
        <v>0</v>
      </c>
      <c r="K3" s="26"/>
    </row>
    <row r="4" spans="1:11" ht="237" customHeight="1">
      <c r="A4" s="17"/>
      <c r="B4" s="52" t="s">
        <v>18</v>
      </c>
      <c r="C4" s="45"/>
      <c r="D4" s="18"/>
      <c r="E4" s="18"/>
      <c r="F4" s="20"/>
      <c r="G4" s="47"/>
      <c r="H4" s="18"/>
      <c r="I4" s="20"/>
      <c r="J4" s="20"/>
      <c r="K4" s="38"/>
    </row>
    <row r="5" spans="1:11" ht="102" customHeight="1">
      <c r="A5" s="22"/>
      <c r="B5" s="53" t="s">
        <v>32</v>
      </c>
      <c r="C5" s="45"/>
      <c r="D5" s="40"/>
      <c r="E5" s="40"/>
      <c r="F5" s="41"/>
      <c r="G5" s="48"/>
      <c r="H5" s="40"/>
      <c r="I5" s="41"/>
      <c r="J5" s="41"/>
      <c r="K5" s="42"/>
    </row>
    <row r="6" spans="1:11" ht="372">
      <c r="A6" s="17"/>
      <c r="B6" s="39" t="s">
        <v>15</v>
      </c>
      <c r="C6" s="45"/>
      <c r="D6" s="18"/>
      <c r="E6" s="18"/>
      <c r="F6" s="20"/>
      <c r="G6" s="47"/>
      <c r="H6" s="18"/>
      <c r="I6" s="20"/>
      <c r="J6" s="20"/>
      <c r="K6" s="19"/>
    </row>
    <row r="7" spans="1:11" ht="174" customHeight="1">
      <c r="A7" s="17"/>
      <c r="B7" s="37" t="s">
        <v>13</v>
      </c>
      <c r="C7" s="45"/>
      <c r="D7" s="40"/>
      <c r="E7" s="40"/>
      <c r="F7" s="41"/>
      <c r="G7" s="48"/>
      <c r="H7" s="40"/>
      <c r="I7" s="41"/>
      <c r="J7" s="41"/>
      <c r="K7" s="42"/>
    </row>
    <row r="8" spans="1:11" ht="48.75" customHeight="1">
      <c r="A8" s="17"/>
      <c r="B8" s="60" t="s">
        <v>17</v>
      </c>
      <c r="C8" s="45"/>
      <c r="D8" s="18"/>
      <c r="E8" s="18"/>
      <c r="F8" s="20"/>
      <c r="G8" s="47"/>
      <c r="H8" s="18"/>
      <c r="I8" s="20"/>
      <c r="J8" s="20"/>
      <c r="K8" s="19"/>
    </row>
    <row r="9" spans="1:11" ht="48" customHeight="1">
      <c r="A9" s="22"/>
      <c r="B9" s="59" t="s">
        <v>26</v>
      </c>
      <c r="C9" s="46"/>
      <c r="D9" s="40"/>
      <c r="E9" s="40"/>
      <c r="F9" s="41"/>
      <c r="G9" s="48"/>
      <c r="H9" s="40"/>
      <c r="I9" s="41"/>
      <c r="J9" s="41"/>
      <c r="K9" s="42"/>
    </row>
    <row r="10" spans="1:11" ht="153" customHeight="1">
      <c r="A10" s="17">
        <v>2</v>
      </c>
      <c r="B10" s="54" t="s">
        <v>30</v>
      </c>
      <c r="C10" s="45" t="s">
        <v>27</v>
      </c>
      <c r="D10" s="55" t="s">
        <v>10</v>
      </c>
      <c r="E10" s="55">
        <v>6</v>
      </c>
      <c r="F10" s="56">
        <v>0</v>
      </c>
      <c r="G10" s="57">
        <f aca="true" t="shared" si="0" ref="G10:G15">E10*F10</f>
        <v>0</v>
      </c>
      <c r="H10" s="55">
        <v>23</v>
      </c>
      <c r="I10" s="56">
        <f>G10*H10%</f>
        <v>0</v>
      </c>
      <c r="J10" s="56">
        <f>G10+I10</f>
        <v>0</v>
      </c>
      <c r="K10" s="58"/>
    </row>
    <row r="11" spans="1:11" ht="157.5" customHeight="1">
      <c r="A11" s="16">
        <v>3</v>
      </c>
      <c r="B11" s="49" t="s">
        <v>29</v>
      </c>
      <c r="C11" s="26" t="s">
        <v>22</v>
      </c>
      <c r="D11" s="27" t="s">
        <v>10</v>
      </c>
      <c r="E11" s="27">
        <v>12</v>
      </c>
      <c r="F11" s="28">
        <v>0</v>
      </c>
      <c r="G11" s="29">
        <f t="shared" si="0"/>
        <v>0</v>
      </c>
      <c r="H11" s="27">
        <v>23</v>
      </c>
      <c r="I11" s="31">
        <f>G11*H11/100</f>
        <v>0</v>
      </c>
      <c r="J11" s="31">
        <f>I11+G11</f>
        <v>0</v>
      </c>
      <c r="K11" s="33"/>
    </row>
    <row r="12" spans="1:11" ht="55.5" customHeight="1">
      <c r="A12" s="17">
        <v>4</v>
      </c>
      <c r="B12" s="50" t="s">
        <v>16</v>
      </c>
      <c r="C12" s="26" t="s">
        <v>21</v>
      </c>
      <c r="D12" s="27" t="s">
        <v>10</v>
      </c>
      <c r="E12" s="27">
        <v>6</v>
      </c>
      <c r="F12" s="28">
        <v>0</v>
      </c>
      <c r="G12" s="32">
        <f t="shared" si="0"/>
        <v>0</v>
      </c>
      <c r="H12" s="27">
        <v>23</v>
      </c>
      <c r="I12" s="31">
        <f>G12*H12/100</f>
        <v>0</v>
      </c>
      <c r="J12" s="31">
        <f>I12+G12</f>
        <v>0</v>
      </c>
      <c r="K12" s="43"/>
    </row>
    <row r="13" spans="1:11" ht="55.5" customHeight="1">
      <c r="A13" s="17">
        <v>5</v>
      </c>
      <c r="B13" s="30" t="s">
        <v>28</v>
      </c>
      <c r="C13" s="33" t="s">
        <v>20</v>
      </c>
      <c r="D13" s="34" t="s">
        <v>10</v>
      </c>
      <c r="E13" s="34">
        <v>6</v>
      </c>
      <c r="F13" s="35">
        <v>0</v>
      </c>
      <c r="G13" s="36">
        <f t="shared" si="0"/>
        <v>0</v>
      </c>
      <c r="H13" s="34">
        <v>23</v>
      </c>
      <c r="I13" s="31">
        <f>G13*H13/100</f>
        <v>0</v>
      </c>
      <c r="J13" s="31">
        <f>I13+G13</f>
        <v>0</v>
      </c>
      <c r="K13" s="43"/>
    </row>
    <row r="14" spans="1:11" ht="77.25" customHeight="1">
      <c r="A14" s="22">
        <v>6</v>
      </c>
      <c r="B14" s="30" t="s">
        <v>19</v>
      </c>
      <c r="C14" s="33" t="s">
        <v>23</v>
      </c>
      <c r="D14" s="34" t="s">
        <v>10</v>
      </c>
      <c r="E14" s="34">
        <v>6</v>
      </c>
      <c r="F14" s="35">
        <v>0</v>
      </c>
      <c r="G14" s="36">
        <f t="shared" si="0"/>
        <v>0</v>
      </c>
      <c r="H14" s="34">
        <v>23</v>
      </c>
      <c r="I14" s="31">
        <f>G14*H14/100</f>
        <v>0</v>
      </c>
      <c r="J14" s="31">
        <f>I14+G14</f>
        <v>0</v>
      </c>
      <c r="K14" s="43"/>
    </row>
    <row r="15" spans="1:11" ht="84" customHeight="1">
      <c r="A15" s="61">
        <v>5</v>
      </c>
      <c r="B15" s="30" t="s">
        <v>25</v>
      </c>
      <c r="C15" s="33" t="s">
        <v>24</v>
      </c>
      <c r="D15" s="34" t="s">
        <v>10</v>
      </c>
      <c r="E15" s="34">
        <v>2</v>
      </c>
      <c r="F15" s="35">
        <v>0</v>
      </c>
      <c r="G15" s="36">
        <f t="shared" si="0"/>
        <v>0</v>
      </c>
      <c r="H15" s="34">
        <v>23</v>
      </c>
      <c r="I15" s="31">
        <f>G15*H15/100</f>
        <v>0</v>
      </c>
      <c r="J15" s="31">
        <f>I15+G15</f>
        <v>0</v>
      </c>
      <c r="K15" s="43"/>
    </row>
    <row r="16" spans="1:11" ht="27.75" customHeight="1">
      <c r="A16" s="21"/>
      <c r="B16" s="10"/>
      <c r="C16" s="11"/>
      <c r="D16" s="11"/>
      <c r="E16" s="11"/>
      <c r="F16" s="12" t="s">
        <v>11</v>
      </c>
      <c r="G16" s="13">
        <f>SUM(G3:G15)</f>
        <v>0</v>
      </c>
      <c r="H16" s="14" t="s">
        <v>12</v>
      </c>
      <c r="I16" s="13">
        <f>SUM(I3:I15)</f>
        <v>0</v>
      </c>
      <c r="J16" s="13">
        <f>SUM(J3:J15)</f>
        <v>0</v>
      </c>
      <c r="K16" s="15"/>
    </row>
    <row r="17" ht="30" customHeight="1"/>
    <row r="18" ht="30" customHeight="1"/>
    <row r="19" ht="30" customHeight="1"/>
    <row r="20" ht="30" customHeight="1"/>
    <row r="21" ht="30" customHeight="1"/>
    <row r="22" ht="30" customHeight="1"/>
    <row r="23" ht="30" customHeight="1"/>
    <row r="24" ht="30" customHeight="1"/>
    <row r="25" ht="30" customHeight="1"/>
  </sheetData>
  <sheetProtection/>
  <printOptions horizontalCentered="1"/>
  <pageMargins left="0.7086614173228347" right="0.6692913385826772" top="0.7480314960629921" bottom="0.7480314960629921" header="0.31496062992125984" footer="0.31496062992125984"/>
  <pageSetup fitToHeight="0" fitToWidth="1" horizontalDpi="600" verticalDpi="600" orientation="landscape" paperSize="9" scale="76" r:id="rId1"/>
  <headerFooter>
    <oddHeader>&amp;LZADANIE 2 "Dostawa stanowisk komputerowych i sprzętu biurowego"&amp;CSZCZEGÓŁOWY OPIS PRZEDMIOTU ZAMÓWIENIA&amp;RZał. Nr 3A do SIWZ</oddHeader>
    <oddFooter>&amp;C&amp;P&amp;R&amp;8..................................................
 (podpis i pieczątka upełnomocnionego 
przedstawiciela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KUSZ Zygmunt</dc:creator>
  <cp:keywords/>
  <dc:description/>
  <cp:lastModifiedBy>Jankowski Radosław</cp:lastModifiedBy>
  <cp:lastPrinted>2017-09-14T08:58:22Z</cp:lastPrinted>
  <dcterms:created xsi:type="dcterms:W3CDTF">2003-11-17T07:39:03Z</dcterms:created>
  <dcterms:modified xsi:type="dcterms:W3CDTF">2017-09-14T12:49:43Z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